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G:\verwerk\vsd_prod\formats\kwartaalstaat\WLZ\2019\Formats\"/>
    </mc:Choice>
  </mc:AlternateContent>
  <workbookProtection workbookAlgorithmName="SHA-512" workbookHashValue="F27pmATmKxr2PtyyIfxDpkdXyumsnbUiMa3Hy5Ign2BxhItfvnTrNnVqEblPOUr2dVTOb48qTTy7YOig5k2A8Q==" workbookSaltValue="3vLb9muDVhQ5YF6VI4R2TQ==" workbookSpinCount="100000" lockStructure="1"/>
  <bookViews>
    <workbookView xWindow="120" yWindow="30" windowWidth="15090" windowHeight="7755" tabRatio="904"/>
  </bookViews>
  <sheets>
    <sheet name="Hoofdmenu" sheetId="15" r:id="rId1"/>
    <sheet name="Toelichting" sheetId="16" r:id="rId2"/>
    <sheet name="NAW_gegevens" sheetId="17" r:id="rId3"/>
    <sheet name="Mededelingen" sheetId="18" r:id="rId4"/>
    <sheet name="Voorblad" sheetId="19" r:id="rId5"/>
    <sheet name="Kostenverzamelstaat" sheetId="20" r:id="rId6"/>
    <sheet name="Zorg via CAK - AK en ZMV" sheetId="3" r:id="rId7"/>
    <sheet name="Zorg via CAK - ZZV" sheetId="5" r:id="rId8"/>
    <sheet name="Volledig pakket thuis" sheetId="4" r:id="rId9"/>
    <sheet name="Dagbesteding en vervoer" sheetId="7" r:id="rId10"/>
    <sheet name="Beheerskosten" sheetId="6" r:id="rId11"/>
    <sheet name="Blad1" sheetId="1" state="hidden" r:id="rId12"/>
  </sheets>
  <externalReferences>
    <externalReference r:id="rId13"/>
    <externalReference r:id="rId14"/>
    <externalReference r:id="rId15"/>
    <externalReference r:id="rId16"/>
    <externalReference r:id="rId17"/>
    <externalReference r:id="rId18"/>
  </externalReferences>
  <definedNames>
    <definedName name="a1_naw" localSheetId="5">[1]NAW_gegevens!#REF!</definedName>
    <definedName name="a1_naw" localSheetId="4">[1]NAW_gegevens!#REF!</definedName>
    <definedName name="a1_naw">#REF!</definedName>
    <definedName name="a1_toelichting" localSheetId="0">[2]Toelichting!#REF!</definedName>
    <definedName name="a1_toelichting">#REF!</definedName>
    <definedName name="a1_voorblad" localSheetId="4">Voorblad!#REF!</definedName>
    <definedName name="_xlnm.Print_Area" localSheetId="10">Beheerskosten!$A$1:$E$10</definedName>
    <definedName name="_xlnm.Print_Area" localSheetId="9">'Dagbesteding en vervoer'!$A$1:$C$28</definedName>
    <definedName name="_xlnm.Print_Area" localSheetId="0">Hoofdmenu!$A$1:$B$17</definedName>
    <definedName name="_xlnm.Print_Area" localSheetId="5">Kostenverzamelstaat!$A$1:$C$40</definedName>
    <definedName name="_xlnm.Print_Area" localSheetId="3">Mededelingen!$A$1:$N$52</definedName>
    <definedName name="_xlnm.Print_Area" localSheetId="2">NAW_gegevens!$A$1:$C$45</definedName>
    <definedName name="_xlnm.Print_Area" localSheetId="1">Toelichting!$A$1:$K$60</definedName>
    <definedName name="_xlnm.Print_Area" localSheetId="8">'Volledig pakket thuis'!$A$1:$D$57,'Volledig pakket thuis'!$A$59:$D$113</definedName>
    <definedName name="_xlnm.Print_Area" localSheetId="4">Voorblad!$A$1:$K$42</definedName>
    <definedName name="_xlnm.Print_Area" localSheetId="6">'Zorg via CAK - AK en ZMV'!$A$1:$E$146</definedName>
    <definedName name="_xlnm.Print_Area" localSheetId="7">'Zorg via CAK - ZZV'!$A$1:$E$42</definedName>
    <definedName name="h" localSheetId="0" hidden="1">{"'Lijst1'!$A$16:$N$23"}</definedName>
    <definedName name="h" localSheetId="5" hidden="1">{"'Lijst1'!$A$16:$N$23"}</definedName>
    <definedName name="h" localSheetId="2" hidden="1">{"'Lijst1'!$A$16:$N$23"}</definedName>
    <definedName name="h" localSheetId="1" hidden="1">{"'Lijst1'!$A$16:$N$23"}</definedName>
    <definedName name="h" localSheetId="4" hidden="1">{"'Lijst1'!$A$16:$N$23"}</definedName>
    <definedName name="h" hidden="1">{"'Lijst1'!$A$16:$N$23"}</definedName>
    <definedName name="HTML_CodePage" hidden="1">1252</definedName>
    <definedName name="HTML_Control" localSheetId="0" hidden="1">{"'Lijst1'!$A$16:$N$23"}</definedName>
    <definedName name="HTML_Control" localSheetId="5" hidden="1">{"'Lijst1'!$A$16:$N$23"}</definedName>
    <definedName name="HTML_Control" localSheetId="2" hidden="1">{"'Lijst1'!$A$16:$N$23"}</definedName>
    <definedName name="HTML_Control" localSheetId="1" hidden="1">{"'Lijst1'!$A$16:$N$23"}</definedName>
    <definedName name="HTML_Control" localSheetId="4" hidden="1">{"'Lijst1'!$A$16:$N$23"}</definedName>
    <definedName name="HTML_Control" hidden="1">{"'Lijst1'!$A$16:$N$23"}</definedName>
    <definedName name="HTML_Description" hidden="1">""</definedName>
    <definedName name="HTML_Email" hidden="1">""</definedName>
    <definedName name="HTML_Header" hidden="1">"Lijst1"</definedName>
    <definedName name="HTML_LastUpdate" hidden="1">"10-5-2002"</definedName>
    <definedName name="HTML_LineAfter" hidden="1">TRUE</definedName>
    <definedName name="HTML_LineBefore" hidden="1">TRUE</definedName>
    <definedName name="HTML_Name" hidden="1">"Ronald Klaasen"</definedName>
    <definedName name="HTML_OBDlg2" hidden="1">TRUE</definedName>
    <definedName name="HTML_OBDlg4" hidden="1">TRUE</definedName>
    <definedName name="HTML_OS" hidden="1">0</definedName>
    <definedName name="HTML_PathFile" hidden="1">"C:\Documents and Settings\Ronald Klaasen\Mijn documenten\HTML.htm"</definedName>
    <definedName name="HTML_Title" hidden="1">"Verzekerden aantallen ZFW 2001"</definedName>
    <definedName name="jaar_id" localSheetId="1">[3]Parameters!$B$3</definedName>
    <definedName name="jaar_id">[4]Formats!$B$3</definedName>
    <definedName name="kwartaal_id" localSheetId="1">[3]Parameters!$B$2</definedName>
    <definedName name="kwartaal_id">[5]Parameters!$B$2</definedName>
    <definedName name="naw_email_adres" localSheetId="2">NAW_gegevens!$B$9</definedName>
    <definedName name="naw_fax_nummer" localSheetId="2">NAW_gegevens!#REF!</definedName>
    <definedName name="naw_naam_contactpersoon" localSheetId="2">NAW_gegevens!$B$7</definedName>
    <definedName name="naw_naam_zorgkantoor" localSheetId="2">NAW_gegevens!$B$5</definedName>
    <definedName name="naw_naam_zorgkantoor" localSheetId="1">[3]NAW_gegevens!$B$4</definedName>
    <definedName name="naw_naam_zorgverzekeraar">[4]NAW_gegevens!$B$8</definedName>
    <definedName name="naw_plaats_zorgkantoor" localSheetId="2">NAW_gegevens!#REF!</definedName>
    <definedName name="naw_plaats_zorgverzekeraar">[4]NAW_gegevens!$B$9</definedName>
    <definedName name="naw_telefoon_nummer" localSheetId="2">NAW_gegevens!$B$8</definedName>
    <definedName name="naw_uzovi_zorgkantoor" localSheetId="2">NAW_gegevens!$B$4</definedName>
    <definedName name="naw_uzovi_zorgkantoor" localSheetId="1">[3]NAW_gegevens!$B$3</definedName>
    <definedName name="naw_uzovi_zorgverzekeraar">[5]NAW_gegevens!$C$6</definedName>
    <definedName name="pagina_naw" localSheetId="2">NAW_gegevens!$A$2:$B$45</definedName>
    <definedName name="pagina_naw">#REF!</definedName>
    <definedName name="pagina_toelichting">#REF!</definedName>
    <definedName name="pagina_voorblad">#REF!</definedName>
    <definedName name="q" localSheetId="0" hidden="1">{"'Lijst1'!$A$16:$N$23"}</definedName>
    <definedName name="q" hidden="1">{"'Lijst1'!$A$16:$N$23"}</definedName>
  </definedNames>
  <calcPr calcId="162913"/>
</workbook>
</file>

<file path=xl/calcChain.xml><?xml version="1.0" encoding="utf-8"?>
<calcChain xmlns="http://schemas.openxmlformats.org/spreadsheetml/2006/main">
  <c r="D95" i="4" l="1"/>
  <c r="C32" i="20" s="1"/>
  <c r="C37" i="20"/>
  <c r="C39" i="20"/>
  <c r="G140" i="3" l="1"/>
  <c r="G141" i="3"/>
  <c r="G142" i="3"/>
  <c r="G143" i="3"/>
  <c r="G144" i="3"/>
  <c r="G145" i="3"/>
  <c r="G139" i="3"/>
  <c r="G129" i="3"/>
  <c r="G130" i="3"/>
  <c r="G131" i="3"/>
  <c r="G132" i="3"/>
  <c r="G133" i="3"/>
  <c r="G134" i="3"/>
  <c r="G128" i="3"/>
  <c r="G119" i="3"/>
  <c r="G120" i="3"/>
  <c r="G121" i="3"/>
  <c r="G122" i="3"/>
  <c r="G118" i="3"/>
  <c r="E28" i="7" l="1"/>
  <c r="E20" i="7"/>
  <c r="E21" i="7"/>
  <c r="E22" i="7"/>
  <c r="E19" i="7"/>
  <c r="E9" i="7"/>
  <c r="E10" i="7"/>
  <c r="E11" i="7"/>
  <c r="E12" i="7"/>
  <c r="E8" i="7"/>
  <c r="F109" i="4"/>
  <c r="F110" i="4"/>
  <c r="F111" i="4"/>
  <c r="F112" i="4"/>
  <c r="F108" i="4"/>
  <c r="F100" i="4"/>
  <c r="F101" i="4"/>
  <c r="F102" i="4"/>
  <c r="F103" i="4"/>
  <c r="F99" i="4"/>
  <c r="F92" i="4"/>
  <c r="F93" i="4"/>
  <c r="F94" i="4"/>
  <c r="F91" i="4"/>
  <c r="F84" i="4"/>
  <c r="F85" i="4"/>
  <c r="F86" i="4"/>
  <c r="F83" i="4"/>
  <c r="F73" i="4"/>
  <c r="F74" i="4"/>
  <c r="F75" i="4"/>
  <c r="F76" i="4"/>
  <c r="F77" i="4"/>
  <c r="F78" i="4"/>
  <c r="F72" i="4"/>
  <c r="F62" i="4"/>
  <c r="F63" i="4"/>
  <c r="F64" i="4"/>
  <c r="F65" i="4"/>
  <c r="F66" i="4"/>
  <c r="F67" i="4"/>
  <c r="F61" i="4"/>
  <c r="F56" i="4"/>
  <c r="F48" i="4"/>
  <c r="F49" i="4"/>
  <c r="F50" i="4"/>
  <c r="F51" i="4"/>
  <c r="F47" i="4"/>
  <c r="F36" i="4"/>
  <c r="F37" i="4"/>
  <c r="F38" i="4"/>
  <c r="F39" i="4"/>
  <c r="F40" i="4"/>
  <c r="F41" i="4"/>
  <c r="F42" i="4"/>
  <c r="F35" i="4"/>
  <c r="F24" i="4"/>
  <c r="F25" i="4"/>
  <c r="F26" i="4"/>
  <c r="F27" i="4"/>
  <c r="F28" i="4"/>
  <c r="F29" i="4"/>
  <c r="F30" i="4"/>
  <c r="F23" i="4"/>
  <c r="F9" i="4"/>
  <c r="F10" i="4"/>
  <c r="F11" i="4"/>
  <c r="F12" i="4"/>
  <c r="F13" i="4"/>
  <c r="F14" i="4"/>
  <c r="F15" i="4"/>
  <c r="F16" i="4"/>
  <c r="F17" i="4"/>
  <c r="F8" i="4"/>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8" i="5"/>
  <c r="G105" i="3"/>
  <c r="G106" i="3"/>
  <c r="G107" i="3"/>
  <c r="G108" i="3"/>
  <c r="G104" i="3"/>
  <c r="G97" i="3"/>
  <c r="G98" i="3"/>
  <c r="G99" i="3"/>
  <c r="G96" i="3"/>
  <c r="G89" i="3"/>
  <c r="G90" i="3"/>
  <c r="G91" i="3"/>
  <c r="G88" i="3"/>
  <c r="G78" i="3"/>
  <c r="G79" i="3"/>
  <c r="G80" i="3"/>
  <c r="G81" i="3"/>
  <c r="G82" i="3"/>
  <c r="G83" i="3"/>
  <c r="G77" i="3"/>
  <c r="G67" i="3"/>
  <c r="G68" i="3"/>
  <c r="G69" i="3"/>
  <c r="G70" i="3"/>
  <c r="G71" i="3"/>
  <c r="G72" i="3"/>
  <c r="G66" i="3"/>
  <c r="G61" i="3"/>
  <c r="G48" i="3"/>
  <c r="G49" i="3"/>
  <c r="G50" i="3"/>
  <c r="G51" i="3"/>
  <c r="G47" i="3"/>
  <c r="G36" i="3"/>
  <c r="G37" i="3"/>
  <c r="G38" i="3"/>
  <c r="G39" i="3"/>
  <c r="G40" i="3"/>
  <c r="G41" i="3"/>
  <c r="G42" i="3"/>
  <c r="G35" i="3"/>
  <c r="G24" i="3"/>
  <c r="G25" i="3"/>
  <c r="G26" i="3"/>
  <c r="G27" i="3"/>
  <c r="G28" i="3"/>
  <c r="G29" i="3"/>
  <c r="G30" i="3"/>
  <c r="G23" i="3"/>
  <c r="G9" i="3"/>
  <c r="G10" i="3"/>
  <c r="G11" i="3"/>
  <c r="G12" i="3"/>
  <c r="G13" i="3"/>
  <c r="G14" i="3"/>
  <c r="G15" i="3"/>
  <c r="G16" i="3"/>
  <c r="G17" i="3"/>
  <c r="G8" i="3"/>
  <c r="E10" i="6" l="1"/>
  <c r="C40" i="20" s="1"/>
  <c r="C23" i="7"/>
  <c r="C38" i="20" s="1"/>
  <c r="C13" i="7"/>
  <c r="C36" i="20" s="1"/>
  <c r="D113" i="4"/>
  <c r="C34" i="20" s="1"/>
  <c r="D104" i="4"/>
  <c r="C33" i="20" s="1"/>
  <c r="D87" i="4"/>
  <c r="C31" i="20" s="1"/>
  <c r="D79" i="4"/>
  <c r="C30" i="20" s="1"/>
  <c r="D68" i="4"/>
  <c r="C29" i="20" s="1"/>
  <c r="D57" i="4"/>
  <c r="C28" i="20" s="1"/>
  <c r="D52" i="4"/>
  <c r="C27" i="20" s="1"/>
  <c r="D43" i="4"/>
  <c r="C26" i="20" s="1"/>
  <c r="D31" i="4"/>
  <c r="C25" i="20" s="1"/>
  <c r="D18" i="4"/>
  <c r="C24" i="20" s="1"/>
  <c r="E146" i="3"/>
  <c r="C20" i="20" s="1"/>
  <c r="E135" i="3"/>
  <c r="C19" i="20" s="1"/>
  <c r="E123" i="3"/>
  <c r="C18" i="20" s="1"/>
  <c r="E109" i="3"/>
  <c r="C17" i="20" s="1"/>
  <c r="E100" i="3"/>
  <c r="C16" i="20" s="1"/>
  <c r="E92" i="3"/>
  <c r="C15" i="20" s="1"/>
  <c r="E84" i="3"/>
  <c r="C14" i="20" s="1"/>
  <c r="E73" i="3"/>
  <c r="C13" i="20" s="1"/>
  <c r="E62" i="3"/>
  <c r="C12" i="20" s="1"/>
  <c r="E52" i="3"/>
  <c r="C11" i="20" s="1"/>
  <c r="E18" i="3"/>
  <c r="C8" i="20" s="1"/>
  <c r="B1" i="1"/>
  <c r="B2"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E43" i="3" l="1"/>
  <c r="C10" i="20" s="1"/>
  <c r="E31" i="3"/>
  <c r="C9" i="20" s="1"/>
  <c r="E42" i="5" l="1"/>
  <c r="C22" i="20" s="1"/>
  <c r="G44" i="3" l="1"/>
  <c r="B5" i="17" l="1"/>
  <c r="B6" i="17"/>
  <c r="A2" i="6" s="1"/>
  <c r="A2" i="3"/>
  <c r="A55" i="3"/>
  <c r="A2" i="4" l="1"/>
  <c r="A2" i="7"/>
  <c r="A112" i="3"/>
  <c r="A2" i="5"/>
  <c r="A2" i="18"/>
  <c r="A2" i="20"/>
</calcChain>
</file>

<file path=xl/sharedStrings.xml><?xml version="1.0" encoding="utf-8"?>
<sst xmlns="http://schemas.openxmlformats.org/spreadsheetml/2006/main" count="1367" uniqueCount="934">
  <si>
    <t>H126</t>
  </si>
  <si>
    <t>PV</t>
  </si>
  <si>
    <t>H127</t>
  </si>
  <si>
    <t>H120</t>
  </si>
  <si>
    <t>H137</t>
  </si>
  <si>
    <t>H136</t>
  </si>
  <si>
    <t>H104</t>
  </si>
  <si>
    <t>VP</t>
  </si>
  <si>
    <t>H128</t>
  </si>
  <si>
    <t>H106</t>
  </si>
  <si>
    <t>H107</t>
  </si>
  <si>
    <t>H329</t>
  </si>
  <si>
    <t>BH</t>
  </si>
  <si>
    <t>H330</t>
  </si>
  <si>
    <t>H325</t>
  </si>
  <si>
    <t>H326</t>
  </si>
  <si>
    <t>H327</t>
  </si>
  <si>
    <t>H331</t>
  </si>
  <si>
    <t>H332</t>
  </si>
  <si>
    <t>H333</t>
  </si>
  <si>
    <t>H334</t>
  </si>
  <si>
    <t>H335</t>
  </si>
  <si>
    <t>H336</t>
  </si>
  <si>
    <t>H321</t>
  </si>
  <si>
    <t>H337</t>
  </si>
  <si>
    <t>1VG</t>
  </si>
  <si>
    <t>2VG</t>
  </si>
  <si>
    <t>3VG</t>
  </si>
  <si>
    <t>4VG</t>
  </si>
  <si>
    <t>6VG</t>
  </si>
  <si>
    <t>7VG</t>
  </si>
  <si>
    <t>8VG</t>
  </si>
  <si>
    <t>Wonen met begeleiding en volledige verzorging en verpleging</t>
  </si>
  <si>
    <t>5VG</t>
  </si>
  <si>
    <t>1VV</t>
  </si>
  <si>
    <t>2VV</t>
  </si>
  <si>
    <t>3VV</t>
  </si>
  <si>
    <t>4VV</t>
  </si>
  <si>
    <t>5VV</t>
  </si>
  <si>
    <t>6VV</t>
  </si>
  <si>
    <t>7VV</t>
  </si>
  <si>
    <t>8VV</t>
  </si>
  <si>
    <t>9VVB</t>
  </si>
  <si>
    <t>10VV</t>
  </si>
  <si>
    <t>1BGGZ</t>
  </si>
  <si>
    <t>2BGGZ</t>
  </si>
  <si>
    <t>3BGGZ</t>
  </si>
  <si>
    <t>4BGGZ</t>
  </si>
  <si>
    <t>5BGGZ</t>
  </si>
  <si>
    <t>6BGGZ</t>
  </si>
  <si>
    <t>7BGGZ</t>
  </si>
  <si>
    <t>H150</t>
  </si>
  <si>
    <t>Begeleiding</t>
  </si>
  <si>
    <t>H152</t>
  </si>
  <si>
    <t>H153</t>
  </si>
  <si>
    <t>H132</t>
  </si>
  <si>
    <t>H180</t>
  </si>
  <si>
    <t>H300</t>
  </si>
  <si>
    <t>H301</t>
  </si>
  <si>
    <t>H303</t>
  </si>
  <si>
    <t>H302</t>
  </si>
  <si>
    <t>H304</t>
  </si>
  <si>
    <t>H305</t>
  </si>
  <si>
    <t>1LVG</t>
  </si>
  <si>
    <t>2LVG</t>
  </si>
  <si>
    <t>3LVG</t>
  </si>
  <si>
    <t>4LVG</t>
  </si>
  <si>
    <t>5LVG</t>
  </si>
  <si>
    <t>1SGLVG</t>
  </si>
  <si>
    <t>1LG</t>
  </si>
  <si>
    <t>2LG</t>
  </si>
  <si>
    <t>3LG</t>
  </si>
  <si>
    <t>4LG</t>
  </si>
  <si>
    <t>5LG</t>
  </si>
  <si>
    <t>6LG</t>
  </si>
  <si>
    <t>7LG</t>
  </si>
  <si>
    <t>1ZGAUD</t>
  </si>
  <si>
    <t>2ZGAUD</t>
  </si>
  <si>
    <t>3ZGAUD</t>
  </si>
  <si>
    <t>4ZGAUD</t>
  </si>
  <si>
    <t>1ZGVIS</t>
  </si>
  <si>
    <t>2ZGVIS</t>
  </si>
  <si>
    <t>3ZGVIS</t>
  </si>
  <si>
    <t>4ZGVIS</t>
  </si>
  <si>
    <t>5ZGVIS</t>
  </si>
  <si>
    <t>H117</t>
  </si>
  <si>
    <t xml:space="preserve"> SPECIFICATIES ZORGKOSTEN EN PRODUCTIE, VIA CAK</t>
  </si>
  <si>
    <t xml:space="preserve"> ZORGZWAARTEPAKKET VERPLEGING EN VERZORGING (TOEGELATEN VOOR VERBLIJF OF MET EN ZONDER BEHANDELING)</t>
  </si>
  <si>
    <t xml:space="preserve"> VERPLEGING EN VERZORGING, INCLUSIEF DAGBESTEDING</t>
  </si>
  <si>
    <t>NZa-
code</t>
  </si>
  <si>
    <t>REALISATIE</t>
  </si>
  <si>
    <t>AANTAL</t>
  </si>
  <si>
    <t>BEDRAG</t>
  </si>
  <si>
    <t xml:space="preserve"> TOTAAL VERPLEGING EN VERZORGING, INCLUSIEF DAGBESTEDING</t>
  </si>
  <si>
    <t xml:space="preserve"> ZORGZWAARTEPAKKET GEHANDICAPTENZORG (TOEGELATEN VOOR VERBLIJF OF MET EN ZONDER BEHANDELING)</t>
  </si>
  <si>
    <t xml:space="preserve"> VERSTANDELIJK GEHANDICAPTEN, INCLUSIEF DAGBESTEDING</t>
  </si>
  <si>
    <t xml:space="preserve"> TOTAAL VERSTANDELIJK GEHANDICAPTEN, INCLUSIEF DAGBESTEDING</t>
  </si>
  <si>
    <t xml:space="preserve"> VERSTANDELIJK GEHANDICAPTEN, EXCLUSIEF DAGBESTEDING</t>
  </si>
  <si>
    <t xml:space="preserve"> TOTAAL VERSTANDELIJK GEHANDICAPTEN, EXCLUSIEF DAGBESTEDING</t>
  </si>
  <si>
    <t xml:space="preserve"> LICHT VERSTANDELIJK GEHANDICAPTEN, INCL. DAGBESTEDING</t>
  </si>
  <si>
    <t xml:space="preserve"> TOTAAL LICHT VERSTANDELIJK GEHANDICAPTEN, INCLUSIEF DAGBESTEDING</t>
  </si>
  <si>
    <t xml:space="preserve"> ZORGZWAARTEPAKKET GEHANDICAPTENZORG (TOEGELATEN VOOR VERBLIJF OF MET EN ZONDER BEHANDELING), (vervolg)</t>
  </si>
  <si>
    <t xml:space="preserve"> STERK GEDRAGSGESTOORDE LICHT VERSTANDELIJK GEHANDICAPTEN, 
 INCLUSIEF DAGBESTEDING</t>
  </si>
  <si>
    <t xml:space="preserve"> TOTAAL STERK GEDRAGSGESTOORDE LICHT VERSTANDELIJK 
 GEHANDICAPTEN, INCLUSIEF DAGBESTEDING</t>
  </si>
  <si>
    <t xml:space="preserve"> LICHAMELIJK GEHANDICAPTEN, INCLUSIEF DAGBESTEDING</t>
  </si>
  <si>
    <t xml:space="preserve"> TOTAAL LICHAMELIJK GEHANDICAPTEN, INCLUSIEF DAGBESTEDING</t>
  </si>
  <si>
    <t xml:space="preserve"> LICHAMELIJK GEHANDICAPTEN, EXCLUSIEF DAGBESTEDING</t>
  </si>
  <si>
    <t xml:space="preserve"> TOTAAL LICHAMELIJK GEHANDICAPTEN, EXCLUSIEF DAGBESTEDING</t>
  </si>
  <si>
    <t xml:space="preserve"> AUDITIEF EN COMMUNICATIEF GEHANDICAPTEN, INCLUSIEF 
 DAGBESTEDING</t>
  </si>
  <si>
    <t xml:space="preserve"> TOTAAL AUDITIEF EN COMMUNICATIEF GEHANDICAPTEN, INCLUSIEF 
 DAGBESTEDING</t>
  </si>
  <si>
    <t xml:space="preserve"> AUDITIEF EN COMMUNICATIEF GEHANDICAPTEN, EXCLUSIEF 
 DAGBESTEDING</t>
  </si>
  <si>
    <t xml:space="preserve"> TOTAAL AUDITIEF EN COMMUNICATIEF GEHANDICAPTEN, EXCLUSIEF 
 DAGBESTEDING</t>
  </si>
  <si>
    <t xml:space="preserve"> VISUEEL GEHANDICAPTEN, INCLUSIEF DAGBESTEDING</t>
  </si>
  <si>
    <t xml:space="preserve"> TOTAAL VISUEEL GEHANDICAPTEN, INCLUSIEF DAGBESTEDING</t>
  </si>
  <si>
    <t xml:space="preserve"> VISUEEL GEHANDICAPTEN, EXCLUSIEF DAGBESTEDING</t>
  </si>
  <si>
    <t xml:space="preserve"> TOTAAL VISUEEL GEHANDICAPTEN, EXCLUSIEF DAGBESTEDING</t>
  </si>
  <si>
    <t xml:space="preserve"> ZORGZWAARTEPAKKET GEESTELIJKE GEZONDHEIDSZORG (VOOR CLIËNTEN DIE VERBLIJVEN VANWEGE BEHANDELING OF BEGELEIDING)</t>
  </si>
  <si>
    <t xml:space="preserve"> GGZ B-GROEP, INCLUSIEF DAGBESTEDING</t>
  </si>
  <si>
    <t xml:space="preserve"> TOTAAL GGZ B-groep, INCLUSIEF DAGBESTEDING</t>
  </si>
  <si>
    <t xml:space="preserve"> GGZ B-GROEP, EXCLUSIEF DAGBESTEDING</t>
  </si>
  <si>
    <t xml:space="preserve"> TOTAAL GGZ B-groep, EXCLUSIEF DAGBESTEDING</t>
  </si>
  <si>
    <t xml:space="preserve"> Beschut wonen met enige begeleiding</t>
  </si>
  <si>
    <t xml:space="preserve"> Beschut wonen met begeleiding en verzorging</t>
  </si>
  <si>
    <t xml:space="preserve"> Beschut wonen met begeleiding en intensieve verzorging</t>
  </si>
  <si>
    <t xml:space="preserve"> Beschut wonen met intensieve begeleiding en uitgebreide verzorging</t>
  </si>
  <si>
    <t xml:space="preserve"> Beschermd wonen met intensieve dementiezorg</t>
  </si>
  <si>
    <t xml:space="preserve"> Beschermd wonen met intensieve verzorging en verpleging</t>
  </si>
  <si>
    <t xml:space="preserve"> Herstelgerichte verpleging en verzorging</t>
  </si>
  <si>
    <t xml:space="preserve"> Beschermd verblijf met intensieve palliatief-terminale zorg</t>
  </si>
  <si>
    <t xml:space="preserve"> Wonen met enige begeleiding</t>
  </si>
  <si>
    <t xml:space="preserve"> Wonen met begeleiding</t>
  </si>
  <si>
    <t xml:space="preserve"> Wonen met begeleiding en verzorging</t>
  </si>
  <si>
    <t xml:space="preserve"> Wonen met begeleiding en intensieve verzorging</t>
  </si>
  <si>
    <t xml:space="preserve"> Wonen met intensieve begeleiding en intensieve verzorging</t>
  </si>
  <si>
    <t xml:space="preserve"> Wonen met intensieve begeleiding, verzorging en gedragsregulering</t>
  </si>
  <si>
    <t xml:space="preserve"> Wonen met begeleiding en volledige verzorging en verpleging</t>
  </si>
  <si>
    <t xml:space="preserve"> Wonen met enige behandeling en begeleiding</t>
  </si>
  <si>
    <t xml:space="preserve"> Wonen met behandeling en begeleiding</t>
  </si>
  <si>
    <t xml:space="preserve"> Wonen met intensieve behandeling en begeleiding, kleine groep</t>
  </si>
  <si>
    <t xml:space="preserve"> Wonen met zeer intensieve behandeling en begeleiding</t>
  </si>
  <si>
    <t xml:space="preserve"> Besloten wonen met zeer intensieve behandeling en begeleiding</t>
  </si>
  <si>
    <t xml:space="preserve"> Behandeling in een SGLVG behandelcentrum</t>
  </si>
  <si>
    <t xml:space="preserve"> Wonen met enige begeleiding en enige verzorging</t>
  </si>
  <si>
    <t xml:space="preserve"> Wonen met begeleiding en enige verzorging</t>
  </si>
  <si>
    <t xml:space="preserve"> Wonen met enige begeleiding en verzorging</t>
  </si>
  <si>
    <t xml:space="preserve"> Wonen met zeer intensieve begeleiding en zeer intensieve verzorging</t>
  </si>
  <si>
    <t xml:space="preserve"> Wonen met intensieve begeleiding en verzorging</t>
  </si>
  <si>
    <t xml:space="preserve"> Wonen met intensieve begeleiding en enige verzorging</t>
  </si>
  <si>
    <t xml:space="preserve"> Voortgezet verblijf met begeleiding</t>
  </si>
  <si>
    <t xml:space="preserve"> Voortgezet verblijf met structuur en uitgebreide begeleiding</t>
  </si>
  <si>
    <t xml:space="preserve"> Voortgezet verblijf met intensieve begeleiding</t>
  </si>
  <si>
    <t xml:space="preserve"> Voortgezet verblijf met intensieve begeleiding en verzorging</t>
  </si>
  <si>
    <t xml:space="preserve"> Voortgezet verblijf met intensieve begeleiding en gedragsregulering</t>
  </si>
  <si>
    <t xml:space="preserve"> Beveiligd voortgezet verblijf vanwege extreme gedragsproblematiek 
 met zeer intensieve begeleiding</t>
  </si>
  <si>
    <t xml:space="preserve"> (Besloten) wonen met zeer intensieve begeleiding, verzorging en
 gedragsregulering</t>
  </si>
  <si>
    <t xml:space="preserve"> (Besloten) wonen met zeer intensieve begeleiding, verzorging en 
 gedragsregulering</t>
  </si>
  <si>
    <t xml:space="preserve"> Beschermd wonen met zeer intensieve zorg, vanwege specifieke
 aandoeningen, met nadruk op verzorging/verpleging</t>
  </si>
  <si>
    <t xml:space="preserve"> Beschermd wonen met zeer intensieve zorg, vanwege specifieke
 aandoeningen, met nadruk op begeleiding</t>
  </si>
  <si>
    <t xml:space="preserve"> Voortgezet verblijf met intensieve begeleiding en intensieve 
 verpleging en verzorging</t>
  </si>
  <si>
    <t>HOOFDMENU</t>
  </si>
  <si>
    <t>Navigatie</t>
  </si>
  <si>
    <t>Afdrukken</t>
  </si>
  <si>
    <t xml:space="preserve"> 01. Toelichting</t>
  </si>
  <si>
    <t xml:space="preserve"> 02. NAW gegevens</t>
  </si>
  <si>
    <t xml:space="preserve"> 03. Mededelingen</t>
  </si>
  <si>
    <t>NAW-MENU</t>
  </si>
  <si>
    <t xml:space="preserve"> Uzovi-nummer:</t>
  </si>
  <si>
    <t xml:space="preserve"> Naam Wlz-regio:</t>
  </si>
  <si>
    <t xml:space="preserve"> Wlz-uitvoerder:</t>
  </si>
  <si>
    <t xml:space="preserve"> Contactpersoon:</t>
  </si>
  <si>
    <t xml:space="preserve"> Telefoonnummer:</t>
  </si>
  <si>
    <t xml:space="preserve"> E-mail:</t>
  </si>
  <si>
    <t>Let op dat u het goede UZOVI-nummer invult, zie onderstaand overzicht:</t>
  </si>
  <si>
    <t>UZOVI</t>
  </si>
  <si>
    <t>NAAM Wlz-REGIO</t>
  </si>
  <si>
    <t>Wlz-UITVOERDER</t>
  </si>
  <si>
    <t>000A</t>
  </si>
  <si>
    <t>N.V.T</t>
  </si>
  <si>
    <t>ASR Wlz-uitvoerder BV</t>
  </si>
  <si>
    <t>000B</t>
  </si>
  <si>
    <t>ONVZ Langdurige Zorg BV</t>
  </si>
  <si>
    <t>5501</t>
  </si>
  <si>
    <t>GRONINGEN</t>
  </si>
  <si>
    <t>Stichting Zorgkantoor Menzis</t>
  </si>
  <si>
    <t>5502</t>
  </si>
  <si>
    <t>FRIESLAND</t>
  </si>
  <si>
    <t>Zorgkantoor Friesland BV</t>
  </si>
  <si>
    <t>5503</t>
  </si>
  <si>
    <t>DRENTHE</t>
  </si>
  <si>
    <t>Zilveren Kruis Zorgkantoor NV</t>
  </si>
  <si>
    <t>5504</t>
  </si>
  <si>
    <t>ZWOLLE</t>
  </si>
  <si>
    <t>5505</t>
  </si>
  <si>
    <t>TWENTE</t>
  </si>
  <si>
    <t>5506</t>
  </si>
  <si>
    <t>APELDOORN, ZUTPHEN EN OMSTREKEN</t>
  </si>
  <si>
    <t>5507</t>
  </si>
  <si>
    <t>ARNHEM</t>
  </si>
  <si>
    <t>5508</t>
  </si>
  <si>
    <t>NIJMEGEN</t>
  </si>
  <si>
    <t>VGZ Zorgkantoor BV</t>
  </si>
  <si>
    <t>5509</t>
  </si>
  <si>
    <t>UTRECHT</t>
  </si>
  <si>
    <t>5510</t>
  </si>
  <si>
    <t>FLEVOLAND</t>
  </si>
  <si>
    <t>5511</t>
  </si>
  <si>
    <t>'T GOOI</t>
  </si>
  <si>
    <t>5512</t>
  </si>
  <si>
    <t>NOORD-HOLLAND NOORD</t>
  </si>
  <si>
    <t>5513</t>
  </si>
  <si>
    <t>KENNEMERLAND</t>
  </si>
  <si>
    <t>5514</t>
  </si>
  <si>
    <t>ZAANSTREEK/WATERLAND</t>
  </si>
  <si>
    <t>5515</t>
  </si>
  <si>
    <t>AMSTERDAM</t>
  </si>
  <si>
    <t>5516</t>
  </si>
  <si>
    <t>AMSTELLAND EN DE MEERLANDEN</t>
  </si>
  <si>
    <t>Stichting Wlz-uitvoerder Zorg en Zekerheid</t>
  </si>
  <si>
    <t>5517</t>
  </si>
  <si>
    <t>ZUID-HOLLAND NOORD</t>
  </si>
  <si>
    <t>5518</t>
  </si>
  <si>
    <t>HAAGLANDEN</t>
  </si>
  <si>
    <t>CZ Zorgkantoor BV</t>
  </si>
  <si>
    <t>5519</t>
  </si>
  <si>
    <t>WESTLAND SCHIELAND DELFLAND</t>
  </si>
  <si>
    <t>Zorgkantoor DSW BV</t>
  </si>
  <si>
    <t>5520</t>
  </si>
  <si>
    <t>MIDDEN-HOLLAND</t>
  </si>
  <si>
    <t>5521</t>
  </si>
  <si>
    <t>ROTTERDAM</t>
  </si>
  <si>
    <t>5523</t>
  </si>
  <si>
    <t>ZUID-HOLLANDSE EILANDEN</t>
  </si>
  <si>
    <t>5524</t>
  </si>
  <si>
    <t>WAARDENLAND</t>
  </si>
  <si>
    <t>5525</t>
  </si>
  <si>
    <t>ZEELAND</t>
  </si>
  <si>
    <t>5526</t>
  </si>
  <si>
    <t>WEST-BRABANT</t>
  </si>
  <si>
    <t>5527</t>
  </si>
  <si>
    <t>MIDDEN-BRABANT</t>
  </si>
  <si>
    <t>5528</t>
  </si>
  <si>
    <t>NOORDOOST BRABANT</t>
  </si>
  <si>
    <t>5529</t>
  </si>
  <si>
    <t>ZUIDOOST BRABANT</t>
  </si>
  <si>
    <t>5530</t>
  </si>
  <si>
    <t>NOORD- EN MIDDEN-LIMBURG</t>
  </si>
  <si>
    <t>5531</t>
  </si>
  <si>
    <t>ZUID-LIMBURG</t>
  </si>
  <si>
    <t>5532</t>
  </si>
  <si>
    <t>MIDDEN-IJSSEL</t>
  </si>
  <si>
    <t>Salland Zorgkantoor BV</t>
  </si>
  <si>
    <t xml:space="preserve">Mededelingen: </t>
  </si>
  <si>
    <t>Wlz-REGIO</t>
  </si>
  <si>
    <t>● SPECIFICATIES ZORGKOSTEN EN PRODUCTIE, VIA CAK</t>
  </si>
  <si>
    <t>Zorg via CAK: zorg zonder verblijf</t>
  </si>
  <si>
    <t>Zorg via CAK: volledig pakket thuis</t>
  </si>
  <si>
    <t>Zorg via CAK: dagbesteding en vervoer</t>
  </si>
  <si>
    <t xml:space="preserve"> KOSTENVERZAMELSTAAT</t>
  </si>
  <si>
    <t xml:space="preserve"> KOSTEN OPGENOMEN IN KWARTAALSTAAT</t>
  </si>
  <si>
    <t xml:space="preserve"> VIA CAK</t>
  </si>
  <si>
    <t>REALISATIE ZORG MET VERBLIJF:</t>
  </si>
  <si>
    <t xml:space="preserve">   Zorgzwaartepakket verpleging en verzorging inclusief dagbesteding</t>
  </si>
  <si>
    <t xml:space="preserve">   Zorgzwaartepakket verstandelijk gehandicaptenzorg inclusief dagbesteding</t>
  </si>
  <si>
    <t xml:space="preserve">   Zorgzwaartepakket verstandelijk gehandicaptenzorg exclusief dagbesteding</t>
  </si>
  <si>
    <t xml:space="preserve">   Zorgzwaartepakket licht verstandelijk gehandicaptenzorg inclusief dagbesteding</t>
  </si>
  <si>
    <t xml:space="preserve">   Zorgzwaartepakket sterk gedragsgestoorde licht verstandelijk gehandicaptenzorg inclusief dagbesteding</t>
  </si>
  <si>
    <t xml:space="preserve">   Zorgzwaartepakket lichamelijk gehandicaptenzorg inclusief dagbesteding</t>
  </si>
  <si>
    <t xml:space="preserve">   Zorgzwaartepakket lichamelijk gehandicaptenzorg exclusief dagbesteding</t>
  </si>
  <si>
    <t xml:space="preserve">   Zorgzwaartepakket auditief en communicatief gehandicaptenzorg inclusief dagbesteding</t>
  </si>
  <si>
    <t xml:space="preserve">   Zorgzwaartepakket auditief en communicatief gehandicaptenzorg exclusief dagbesteding</t>
  </si>
  <si>
    <t xml:space="preserve">   Zorgzwaartepakket visueel gehandicaptenzorg inclusief dagbesteding</t>
  </si>
  <si>
    <t xml:space="preserve">   Zorgzwaartepakket visueel gehandicaptenzorg exclusief dagbesteding</t>
  </si>
  <si>
    <t xml:space="preserve">   Zorgzwaartepakket geestelijke gezondheidszorg, groep B inclusief dagbesteding</t>
  </si>
  <si>
    <t xml:space="preserve">   Zorgzwaartepakket geestelijke gezondheidszorg, groep B exclusief dagbesteding</t>
  </si>
  <si>
    <t>REALISATIE ZORG ZONDER VERBLIJF</t>
  </si>
  <si>
    <t xml:space="preserve">   Realisatie zorg zonder verblijf (TOTAAL)</t>
  </si>
  <si>
    <t>REALISATIE VOLLEDIG PAKKET THUIS</t>
  </si>
  <si>
    <t>REALISATIE DAGBESTEDING EN VERVOER</t>
  </si>
  <si>
    <t xml:space="preserve">   Dagbesteding, zorg zonder verblijf</t>
  </si>
  <si>
    <t xml:space="preserve">   Vervoer, zorg zonder verblijf</t>
  </si>
  <si>
    <t xml:space="preserve">   Dagbesteding, zorg met verblijf, gehandicaptenzorg</t>
  </si>
  <si>
    <t xml:space="preserve">   Vervoer dagbesteding, intramuraal</t>
  </si>
  <si>
    <t xml:space="preserve"> TOTAAL BEHEERSKOSTEN</t>
  </si>
  <si>
    <t>● SPECIFICATIE BEHEERSKOSTEN</t>
  </si>
  <si>
    <t xml:space="preserve"> 04. Voorblad</t>
  </si>
  <si>
    <t xml:space="preserve"> 05. Kostenverzamelstaat</t>
  </si>
  <si>
    <t xml:space="preserve"> 06. Zorg via CAK: Aanvaardbare kosten en Zorg met verblijf</t>
  </si>
  <si>
    <t xml:space="preserve"> 07. Zorg via CAK: Zorg zonder verblijf</t>
  </si>
  <si>
    <t xml:space="preserve"> 08. Zorg via CAK: Volledig pakket thuis</t>
  </si>
  <si>
    <t xml:space="preserve"> 09. Zorg via CAK: Dagbesteding en vervoer</t>
  </si>
  <si>
    <t xml:space="preserve"> ZORG ZONDER VERBLIJF, VERPLEGING EN VERZORGING, GEHANDICAPTENZORG, GEESTELIJKE GEZONDHEIDSZORG</t>
  </si>
  <si>
    <t xml:space="preserve"> CATEGORIE</t>
  </si>
  <si>
    <t xml:space="preserve"> SUB-CATEGORIE</t>
  </si>
  <si>
    <t xml:space="preserve"> VP</t>
  </si>
  <si>
    <t xml:space="preserve"> PV</t>
  </si>
  <si>
    <t xml:space="preserve"> Begeleiding</t>
  </si>
  <si>
    <t xml:space="preserve"> Reiskosten</t>
  </si>
  <si>
    <t xml:space="preserve"> Reiskosten prestaties behandeling (H325 t/m H331 
 en H334 t/m H336)</t>
  </si>
  <si>
    <t xml:space="preserve"> Reiskosten prestaties behandeling (H332 en H333)</t>
  </si>
  <si>
    <t xml:space="preserve"> Behandeling auditief</t>
  </si>
  <si>
    <t xml:space="preserve"> Persoonlijke verzorging</t>
  </si>
  <si>
    <t xml:space="preserve"> Persoonlijke verzorging extra</t>
  </si>
  <si>
    <t xml:space="preserve"> Persoonlijke verzorging speciaal</t>
  </si>
  <si>
    <t xml:space="preserve"> Persoonlijke verzorging farmaceutische telezorg</t>
  </si>
  <si>
    <t xml:space="preserve"> Persoonlijke verzorging zorg op afstand aanvullend</t>
  </si>
  <si>
    <t xml:space="preserve"> Verpleging</t>
  </si>
  <si>
    <t xml:space="preserve"> Verpleging extra</t>
  </si>
  <si>
    <t xml:space="preserve"> Verpleging zorg op afstand aanvullend</t>
  </si>
  <si>
    <t xml:space="preserve"> Begeleiding extra</t>
  </si>
  <si>
    <t xml:space="preserve"> Begeleiding speciaal 1 (nah)</t>
  </si>
  <si>
    <t xml:space="preserve"> Begeleiding zg visueel</t>
  </si>
  <si>
    <t xml:space="preserve"> Begeleiding zg auditief</t>
  </si>
  <si>
    <t xml:space="preserve"> Begeleiding speciaal 2 (zg) visueel</t>
  </si>
  <si>
    <t xml:space="preserve"> Begeleiding speciaal 2 (zg) auditief</t>
  </si>
  <si>
    <t xml:space="preserve"> Nachtverzorging</t>
  </si>
  <si>
    <t xml:space="preserve"> Nachtverpleging</t>
  </si>
  <si>
    <t xml:space="preserve"> Begeleiding zorg op afstand aanvullend</t>
  </si>
  <si>
    <t xml:space="preserve"> Behandeling som, pg, vg, lg, zg (SO)</t>
  </si>
  <si>
    <t xml:space="preserve"> Behandeling som, pg, vg, lg, zg (AVG)</t>
  </si>
  <si>
    <t xml:space="preserve"> Behandeling gedragswetenschapper</t>
  </si>
  <si>
    <t xml:space="preserve"> Behandeling paramedisch</t>
  </si>
  <si>
    <t xml:space="preserve"> Behandeling basis sglvg-traject</t>
  </si>
  <si>
    <t xml:space="preserve"> Behandeling basis sglvg deeltijd</t>
  </si>
  <si>
    <t xml:space="preserve"> Behandeling Families First (j)lvg</t>
  </si>
  <si>
    <t xml:space="preserve"> Behandeling visueel</t>
  </si>
  <si>
    <t xml:space="preserve"> TOTAAL ZORG ZONDER VERBLIJF</t>
  </si>
  <si>
    <t>NZA- code</t>
  </si>
  <si>
    <t xml:space="preserve"> ZORG ZONDER VERBLIJF, DAGBESTEDING</t>
  </si>
  <si>
    <t xml:space="preserve"> TOTAAL ZORG ZONDER VERBLIJF, DAGBESTEDING</t>
  </si>
  <si>
    <t xml:space="preserve"> ZORG MET VERBLIJF, GEHANDICAPTENZORG, DAGBESTEDING</t>
  </si>
  <si>
    <t xml:space="preserve"> TOTAAL ZORG MET VERBLIJF, GEHANDICAPTENZORG, DAGBESTEDING</t>
  </si>
  <si>
    <t xml:space="preserve"> ZORG MET VERBLIJF, VERVOER</t>
  </si>
  <si>
    <t xml:space="preserve"> Dagbesteding extramuraal Ouderen (TOTAAL)</t>
  </si>
  <si>
    <t xml:space="preserve"> Dagbesteding extramuraal VG (TOTAAL)</t>
  </si>
  <si>
    <t xml:space="preserve"> Dagbesteding extramuraal LG (TOTAAL)</t>
  </si>
  <si>
    <t xml:space="preserve"> Dagbesteding extramuraal ZG auditief (TOTAAL)</t>
  </si>
  <si>
    <t xml:space="preserve"> Dagbesteding extramuraal ZG visueel (TOTAAL)</t>
  </si>
  <si>
    <t xml:space="preserve"> Vervoer dagbesteding zonder verblijf (TOTAAL)</t>
  </si>
  <si>
    <t xml:space="preserve"> Dagbesteding VG (TOTAAL)</t>
  </si>
  <si>
    <t xml:space="preserve"> Dagbesteding LG (TOTAAL)</t>
  </si>
  <si>
    <t xml:space="preserve"> Dagbesteding ZG auditief (TOTAAL)</t>
  </si>
  <si>
    <t xml:space="preserve"> Dagbesteding ZG visueel (TOTAAL)</t>
  </si>
  <si>
    <t xml:space="preserve"> Vervoer dagbesteding met verblijf gehandicaptenzorg (TOTAAL)</t>
  </si>
  <si>
    <t xml:space="preserve"> SPECIFICATIE BEHEERSKOSTEN</t>
  </si>
  <si>
    <t xml:space="preserve"> TOTAAL BEHEERSKOSTEN (INCLUSIEF AZR)</t>
  </si>
  <si>
    <t xml:space="preserve"> Kosten intern personeel</t>
  </si>
  <si>
    <t xml:space="preserve"> Kosten extern personeel</t>
  </si>
  <si>
    <t xml:space="preserve"> Overige beheerskosten</t>
  </si>
  <si>
    <t>Niet toegelaten</t>
  </si>
  <si>
    <t>Toegelaten</t>
  </si>
  <si>
    <t>Niet-toegelaten</t>
  </si>
  <si>
    <t xml:space="preserve">Toegelaten </t>
  </si>
  <si>
    <t>Laagste tarief</t>
  </si>
  <si>
    <t>Hoogste tarief</t>
  </si>
  <si>
    <t>● KOSTENVERZAMELSTAAT OPGENOMEN IN KWARTAALSTAAT</t>
  </si>
  <si>
    <t xml:space="preserve">   ZZP VPT verpleging en verzorging inclusief dagbesteding</t>
  </si>
  <si>
    <t xml:space="preserve">   ZZP VPT verstandelijk gehandicaptenzorg exclusief dagbesteding</t>
  </si>
  <si>
    <t xml:space="preserve">   ZZP VPT verstandelijk gehandicaptenzorg inclusief dagbesteding</t>
  </si>
  <si>
    <t xml:space="preserve"> Huishoudelijke hulp</t>
  </si>
  <si>
    <t xml:space="preserve"> Behandeling</t>
  </si>
  <si>
    <t xml:space="preserve"> Beschermd wonen met zeer intensieve zorg, vanwege specifieke aandoeningen, met nadruk op begeleiding</t>
  </si>
  <si>
    <t xml:space="preserve"> Beschermd wonen met zeer intensieve zorg, vanwege specifieke aandoeningen, met nadruk op verzorging/verpleging</t>
  </si>
  <si>
    <t xml:space="preserve"> ZZP VPT VERPLEGING EN VERZORGING, INCLUSIEF DAGBESTEDING</t>
  </si>
  <si>
    <t xml:space="preserve"> TOTAAL ZZP VPT VERPLEGING EN VERZORGING, INCLUSIEF DAGBESTEDING</t>
  </si>
  <si>
    <t>9BVV</t>
  </si>
  <si>
    <t xml:space="preserve"> ZORGZWAARTEPAKKET VOLLEDIG PAKKET THUIS VERPLEGING EN VERZORGING</t>
  </si>
  <si>
    <t xml:space="preserve"> ZORGZWAARTEPAKKET VOLLEDIG PAKKET THUIS GEHANDICAPTENZORG</t>
  </si>
  <si>
    <t xml:space="preserve"> (Besloten) wonen met zeer intensieve begeleiding, verzorging en gedragsregulering</t>
  </si>
  <si>
    <t xml:space="preserve"> TOTAAL ZZP VPT VERSTANDELIJK GEHANDICAPTEN, INCLUSIEF DAGBESTEDING</t>
  </si>
  <si>
    <t xml:space="preserve"> ZZP VPT VERSTANDELIJK GEHANDICAPTEN, EXCLUSIEF DAGBESTEDING</t>
  </si>
  <si>
    <t xml:space="preserve"> TOTAAL ZZP VPT VERSTANDELIJK GEHANDICAPTEN, EXCLUSIEF DAGBESTEDING</t>
  </si>
  <si>
    <t xml:space="preserve"> ZZP VPT LICHT VERSTANDELIJK GEHANDICAPTEN, INCL. DAGBESTEDING</t>
  </si>
  <si>
    <t xml:space="preserve"> TOTAAL ZZP VPT LICHT VERSTANDELIJK GEHANDICAPTEN, INCLUSIEF DAGBESTEDING</t>
  </si>
  <si>
    <t xml:space="preserve"> ZZP VPT STERK GEDRAGSGESTOORDE LICHT VERSTANDELIJK GEHANDICAPTEN, INCLUSIEF DAGBESTEDING</t>
  </si>
  <si>
    <t xml:space="preserve"> TOTAAL ZZP VPT STERK GEDRAGSGESTOORDE LICHT VERSTANDELIJK GEHANDICAPTEN, INCLUSIEF DAGBESTEDING</t>
  </si>
  <si>
    <t xml:space="preserve"> ZZP VPT LICHAMELIJK GEHANDICAPTEN, INCLUSIEF DAGBESTEDING</t>
  </si>
  <si>
    <t xml:space="preserve"> TOTAAL ZZP VPT LICHAMELIJK GEHANDICAPTEN, INCLUSIEF DAGBESTEDING</t>
  </si>
  <si>
    <t xml:space="preserve"> ZZP VPT AUDITIEF EN COMMUNICATIEF GEHANDICAPTEN, INCLUSIEF DAGBESTEDING</t>
  </si>
  <si>
    <t xml:space="preserve"> TOTAAL ZZP VPT AUDITIEF EN COMMUNICATIEF GEHANDICAPTEN, INCLUSIEF DAGBESTEDING</t>
  </si>
  <si>
    <t xml:space="preserve"> ZZP VPT AUDITIEF EN COMMUNICATIEF GEHANDICAPTEN, EXCLUSIEF DAGBESTEDING</t>
  </si>
  <si>
    <t xml:space="preserve"> TOTAAL ZZP VPT AUDITIEF EN COMMUNICATIEF GEHANDICAPTEN, EXCLUSIEF DAGBESTEDING</t>
  </si>
  <si>
    <t xml:space="preserve"> ZZP VPT VISUEEL GEHANDICAPTEN, INCLUSIEF DAGBESTEDING</t>
  </si>
  <si>
    <t xml:space="preserve"> TOTAAL ZZP VPT VISUEEL GEHANDICAPTEN, INCLUSIEF DAGBESTEDING</t>
  </si>
  <si>
    <t xml:space="preserve"> ZZP VPT VISUEEL GEHANDICAPTEN, EXCLUSIEF DAGBESTEDING</t>
  </si>
  <si>
    <t xml:space="preserve"> TOTAAL ZZP VPT VISUEEL GEHANDICAPTEN, EXCLUSIEF DAGBESTEDING</t>
  </si>
  <si>
    <t xml:space="preserve"> ZZP VPT VERSTANDELIJK GEHANDICAPTEN, INCLUSIEF DAGBESTEDING</t>
  </si>
  <si>
    <t xml:space="preserve"> ZZP VPT LICHAMELIJK GEHANDICAPTEN, EXCLUSIEF DAGBESTEDING</t>
  </si>
  <si>
    <t xml:space="preserve"> TOTAAL ZZP VPT LICHAMELIJK GEHANDICAPTEN, EXCLUSIEF DAGBESTEDING</t>
  </si>
  <si>
    <t>BR/REG-18143c (actief)</t>
  </si>
  <si>
    <t xml:space="preserve">   ZZP VPT licht verstandelijk gehandicaptenzorg inclusief dagbesteding</t>
  </si>
  <si>
    <t xml:space="preserve">   ZZP VPT sterk gedragsgestoorde licht verstandelijk gehandicaptenzorg inclusief dagbesteding</t>
  </si>
  <si>
    <t xml:space="preserve">   ZZP VPT lichamelijk gehandicaptenzorg inclusief dagbesteding</t>
  </si>
  <si>
    <t xml:space="preserve">   ZZP VPT lichamelijk gehandicaptenzorg exclusief dagbesteding</t>
  </si>
  <si>
    <t xml:space="preserve">   ZZP VPT auditief en communicatief gehandicaptenzorg inclusief dagbesteding</t>
  </si>
  <si>
    <t xml:space="preserve">   ZZP VPT auditief en communicatief gehandicaptenzorg exclusief dagbesteding</t>
  </si>
  <si>
    <t xml:space="preserve">   ZZP VPT visueel gehandicaptenzorg inclusief dagbesteding</t>
  </si>
  <si>
    <t xml:space="preserve">   ZZP VPT visueel gehandicaptenzorg exclusief dagbesteding</t>
  </si>
  <si>
    <t xml:space="preserve"> 10. Beheerskosten</t>
  </si>
  <si>
    <t xml:space="preserve"> Verpleging speciaal</t>
  </si>
  <si>
    <t xml:space="preserve"> Begeleiding speciaal 2 (psy)</t>
  </si>
  <si>
    <t xml:space="preserve"> Behandeling lvg</t>
  </si>
  <si>
    <t xml:space="preserve"> Behandeling IOG lvg</t>
  </si>
  <si>
    <t>BR/REG-19121c (actief)</t>
  </si>
  <si>
    <t>KWARTAALSTAAT Wlz 2019</t>
  </si>
  <si>
    <t>BR/REG-19120a (actief)</t>
  </si>
  <si>
    <t>Zorg via CAK: Zorgzwaartepakketten</t>
  </si>
  <si>
    <t>NZA-
code</t>
  </si>
  <si>
    <t>KWARTAALSTAAT Wlz 2019 3e KWARTAAL - Wlz-REGIO</t>
  </si>
  <si>
    <t xml:space="preserve"> KWARTAALSTAAT Wlz 2019 3e KWARTAAL - Wlz-REGIO</t>
  </si>
  <si>
    <t>3e KWARTAAL</t>
  </si>
  <si>
    <t>*='Volledig pakket thuis'!$C$35</t>
  </si>
  <si>
    <t>*='Volledig pakket thuis'!$D$35</t>
  </si>
  <si>
    <t>*='Volledig pakket thuis'!$C$36</t>
  </si>
  <si>
    <t>*='Volledig pakket thuis'!$D$36</t>
  </si>
  <si>
    <t>*='Volledig pakket thuis'!$C$37</t>
  </si>
  <si>
    <t>*='Volledig pakket thuis'!$D$37</t>
  </si>
  <si>
    <t>*='Volledig pakket thuis'!$C$38</t>
  </si>
  <si>
    <t>*='Volledig pakket thuis'!$D$38</t>
  </si>
  <si>
    <t>*='Volledig pakket thuis'!$C$39</t>
  </si>
  <si>
    <t>*='Volledig pakket thuis'!$D$39</t>
  </si>
  <si>
    <t>*='Volledig pakket thuis'!$C$40</t>
  </si>
  <si>
    <t>*='Volledig pakket thuis'!$D$40</t>
  </si>
  <si>
    <t>*='Volledig pakket thuis'!$C$41</t>
  </si>
  <si>
    <t>*='Volledig pakket thuis'!$D$41</t>
  </si>
  <si>
    <t>*='Volledig pakket thuis'!$C$42</t>
  </si>
  <si>
    <t>*='Volledig pakket thuis'!$D$42</t>
  </si>
  <si>
    <t>*='Volledig pakket thuis'!$C$23</t>
  </si>
  <si>
    <t>*='Volledig pakket thuis'!$D$23</t>
  </si>
  <si>
    <t>*='Volledig pakket thuis'!$C$24</t>
  </si>
  <si>
    <t>*='Volledig pakket thuis'!$D$24</t>
  </si>
  <si>
    <t>*='Volledig pakket thuis'!$C$25</t>
  </si>
  <si>
    <t>*='Volledig pakket thuis'!$D$25</t>
  </si>
  <si>
    <t>*='Volledig pakket thuis'!$C$26</t>
  </si>
  <si>
    <t>*='Volledig pakket thuis'!$D$26</t>
  </si>
  <si>
    <t>*='Volledig pakket thuis'!$C$27</t>
  </si>
  <si>
    <t>*='Volledig pakket thuis'!$D$27</t>
  </si>
  <si>
    <t>*='Volledig pakket thuis'!$C$28</t>
  </si>
  <si>
    <t>*='Volledig pakket thuis'!$D$28</t>
  </si>
  <si>
    <t>*='Volledig pakket thuis'!$C$29</t>
  </si>
  <si>
    <t>*='Volledig pakket thuis'!$D$29</t>
  </si>
  <si>
    <t>*='Volledig pakket thuis'!$C$30</t>
  </si>
  <si>
    <t>*='Volledig pakket thuis'!$D$30</t>
  </si>
  <si>
    <t>*='Volledig pakket thuis'!$C$47</t>
  </si>
  <si>
    <t>*='Volledig pakket thuis'!$D$47</t>
  </si>
  <si>
    <t>*='Volledig pakket thuis'!$C$48</t>
  </si>
  <si>
    <t>*='Volledig pakket thuis'!$D$48</t>
  </si>
  <si>
    <t>*='Volledig pakket thuis'!$C$49</t>
  </si>
  <si>
    <t>*='Volledig pakket thuis'!$D$49</t>
  </si>
  <si>
    <t>*='Volledig pakket thuis'!$C$50</t>
  </si>
  <si>
    <t>*='Volledig pakket thuis'!$D$50</t>
  </si>
  <si>
    <t>*='Volledig pakket thuis'!$C$51</t>
  </si>
  <si>
    <t>*='Volledig pakket thuis'!$D$51</t>
  </si>
  <si>
    <t>*='Volledig pakket thuis'!$C$56</t>
  </si>
  <si>
    <t>*='Volledig pakket thuis'!$D$56</t>
  </si>
  <si>
    <t>*='Volledig pakket thuis'!$C$61</t>
  </si>
  <si>
    <t>*='Volledig pakket thuis'!$D$61</t>
  </si>
  <si>
    <t>*='Volledig pakket thuis'!$C$62</t>
  </si>
  <si>
    <t>*='Volledig pakket thuis'!$D$62</t>
  </si>
  <si>
    <t>*='Volledig pakket thuis'!$C$63</t>
  </si>
  <si>
    <t>*='Volledig pakket thuis'!$D$63</t>
  </si>
  <si>
    <t>*='Volledig pakket thuis'!$C$64</t>
  </si>
  <si>
    <t>*='Volledig pakket thuis'!$D$64</t>
  </si>
  <si>
    <t>*='Volledig pakket thuis'!$C$65</t>
  </si>
  <si>
    <t>*='Volledig pakket thuis'!$D$65</t>
  </si>
  <si>
    <t>*='Volledig pakket thuis'!$C$66</t>
  </si>
  <si>
    <t>*='Volledig pakket thuis'!$D$66</t>
  </si>
  <si>
    <t>*='Volledig pakket thuis'!$C$67</t>
  </si>
  <si>
    <t>*='Volledig pakket thuis'!$D$67</t>
  </si>
  <si>
    <t>*='Volledig pakket thuis'!$C$72</t>
  </si>
  <si>
    <t>*='Volledig pakket thuis'!$D$72</t>
  </si>
  <si>
    <t>*='Volledig pakket thuis'!$C$73</t>
  </si>
  <si>
    <t>*='Volledig pakket thuis'!$D$73</t>
  </si>
  <si>
    <t>*='Volledig pakket thuis'!$C$74</t>
  </si>
  <si>
    <t>*='Volledig pakket thuis'!$D$74</t>
  </si>
  <si>
    <t>*='Volledig pakket thuis'!$C$75</t>
  </si>
  <si>
    <t>*='Volledig pakket thuis'!$D$75</t>
  </si>
  <si>
    <t>*='Volledig pakket thuis'!$C$76</t>
  </si>
  <si>
    <t>*='Volledig pakket thuis'!$D$76</t>
  </si>
  <si>
    <t>*='Volledig pakket thuis'!$C$77</t>
  </si>
  <si>
    <t>*='Volledig pakket thuis'!$D$77</t>
  </si>
  <si>
    <t>*='Volledig pakket thuis'!$C$78</t>
  </si>
  <si>
    <t>*='Volledig pakket thuis'!$D$78</t>
  </si>
  <si>
    <t>*='Volledig pakket thuis'!$C$83</t>
  </si>
  <si>
    <t>*='Volledig pakket thuis'!$D$83</t>
  </si>
  <si>
    <t>*='Volledig pakket thuis'!$C$84</t>
  </si>
  <si>
    <t>*='Volledig pakket thuis'!$D$84</t>
  </si>
  <si>
    <t>*='Volledig pakket thuis'!$C$85</t>
  </si>
  <si>
    <t>*='Volledig pakket thuis'!$D$85</t>
  </si>
  <si>
    <t>*='Volledig pakket thuis'!$C$86</t>
  </si>
  <si>
    <t>*='Volledig pakket thuis'!$D$86</t>
  </si>
  <si>
    <t>*='Volledig pakket thuis'!$C$91</t>
  </si>
  <si>
    <t>*='Volledig pakket thuis'!$D$91</t>
  </si>
  <si>
    <t>*='Volledig pakket thuis'!$C$92</t>
  </si>
  <si>
    <t>*='Volledig pakket thuis'!$D$92</t>
  </si>
  <si>
    <t>*='Volledig pakket thuis'!$C$93</t>
  </si>
  <si>
    <t>*='Volledig pakket thuis'!$D$93</t>
  </si>
  <si>
    <t>*='Volledig pakket thuis'!$C$94</t>
  </si>
  <si>
    <t>*='Volledig pakket thuis'!$D$94</t>
  </si>
  <si>
    <t>*='Volledig pakket thuis'!$C$99</t>
  </si>
  <si>
    <t>*='Volledig pakket thuis'!$D$99</t>
  </si>
  <si>
    <t>*='Volledig pakket thuis'!$C$100</t>
  </si>
  <si>
    <t>*='Volledig pakket thuis'!$D$100</t>
  </si>
  <si>
    <t>*='Volledig pakket thuis'!$C$101</t>
  </si>
  <si>
    <t>*='Volledig pakket thuis'!$D$101</t>
  </si>
  <si>
    <t>*='Volledig pakket thuis'!$C$102</t>
  </si>
  <si>
    <t>*='Volledig pakket thuis'!$D$102</t>
  </si>
  <si>
    <t>*='Volledig pakket thuis'!$C$103</t>
  </si>
  <si>
    <t>*='Volledig pakket thuis'!$D$103</t>
  </si>
  <si>
    <t>*='Volledig pakket thuis'!$C$108</t>
  </si>
  <si>
    <t>*='Volledig pakket thuis'!$D$108</t>
  </si>
  <si>
    <t>*='Volledig pakket thuis'!$C$109</t>
  </si>
  <si>
    <t>*='Volledig pakket thuis'!$D$109</t>
  </si>
  <si>
    <t>*='Volledig pakket thuis'!$C$110</t>
  </si>
  <si>
    <t>*='Volledig pakket thuis'!$D$110</t>
  </si>
  <si>
    <t>*='Volledig pakket thuis'!$C$111</t>
  </si>
  <si>
    <t>*='Volledig pakket thuis'!$D$111</t>
  </si>
  <si>
    <t>*='Volledig pakket thuis'!$C$112</t>
  </si>
  <si>
    <t>*='Volledig pakket thuis'!$D$112</t>
  </si>
  <si>
    <t>*='Zorg via CAK - AK en ZMV'!$D$8</t>
  </si>
  <si>
    <t>*='Zorg via CAK - AK en ZMV'!$E$8</t>
  </si>
  <si>
    <t>*='Zorg via CAK - AK en ZMV'!$D$9</t>
  </si>
  <si>
    <t>*='Zorg via CAK - AK en ZMV'!$E$9</t>
  </si>
  <si>
    <t>*='Zorg via CAK - AK en ZMV'!$D$10</t>
  </si>
  <si>
    <t>*='Zorg via CAK - AK en ZMV'!$E$10</t>
  </si>
  <si>
    <t>*='Zorg via CAK - AK en ZMV'!$D$11</t>
  </si>
  <si>
    <t>*='Zorg via CAK - AK en ZMV'!$E$11</t>
  </si>
  <si>
    <t>*='Zorg via CAK - AK en ZMV'!$D$12</t>
  </si>
  <si>
    <t>*='Zorg via CAK - AK en ZMV'!$E$12</t>
  </si>
  <si>
    <t>*='Zorg via CAK - AK en ZMV'!$D$13</t>
  </si>
  <si>
    <t>*='Zorg via CAK - AK en ZMV'!$E$13</t>
  </si>
  <si>
    <t>*='Zorg via CAK - AK en ZMV'!$D$14</t>
  </si>
  <si>
    <t>*='Zorg via CAK - AK en ZMV'!$E$14</t>
  </si>
  <si>
    <t>*='Zorg via CAK - AK en ZMV'!$D$15</t>
  </si>
  <si>
    <t>*='Zorg via CAK - AK en ZMV'!$E$15</t>
  </si>
  <si>
    <t>*='Zorg via CAK - AK en ZMV'!$D$16</t>
  </si>
  <si>
    <t>*='Zorg via CAK - AK en ZMV'!$E$16</t>
  </si>
  <si>
    <t>*='Zorg via CAK - AK en ZMV'!$D$17</t>
  </si>
  <si>
    <t>*='Zorg via CAK - AK en ZMV'!$E$17</t>
  </si>
  <si>
    <t>*='Zorg via CAK - AK en ZMV'!$D$128</t>
  </si>
  <si>
    <t>*='Zorg via CAK - AK en ZMV'!$E$128</t>
  </si>
  <si>
    <t>*='Zorg via CAK - AK en ZMV'!$D$129</t>
  </si>
  <si>
    <t>*='Zorg via CAK - AK en ZMV'!$E$129</t>
  </si>
  <si>
    <t>*='Zorg via CAK - AK en ZMV'!$D$130</t>
  </si>
  <si>
    <t>*='Zorg via CAK - AK en ZMV'!$E$130</t>
  </si>
  <si>
    <t>*='Zorg via CAK - AK en ZMV'!$D$131</t>
  </si>
  <si>
    <t>*='Zorg via CAK - AK en ZMV'!$E$131</t>
  </si>
  <si>
    <t>*='Zorg via CAK - AK en ZMV'!$D$132</t>
  </si>
  <si>
    <t>*='Zorg via CAK - AK en ZMV'!$E$132</t>
  </si>
  <si>
    <t>*='Zorg via CAK - AK en ZMV'!$D$133</t>
  </si>
  <si>
    <t>*='Zorg via CAK - AK en ZMV'!$E$133</t>
  </si>
  <si>
    <t>*='Zorg via CAK - AK en ZMV'!$D$134</t>
  </si>
  <si>
    <t>*='Zorg via CAK - AK en ZMV'!$E$134</t>
  </si>
  <si>
    <t>*='Volledig pakket thuis'!$C$8</t>
  </si>
  <si>
    <t>*='Volledig pakket thuis'!$D$8</t>
  </si>
  <si>
    <t>*='Volledig pakket thuis'!$C$9</t>
  </si>
  <si>
    <t>*='Volledig pakket thuis'!$D$9</t>
  </si>
  <si>
    <t>*='Volledig pakket thuis'!$C$10</t>
  </si>
  <si>
    <t>*='Volledig pakket thuis'!$D$10</t>
  </si>
  <si>
    <t>*='Volledig pakket thuis'!$C$11</t>
  </si>
  <si>
    <t>*='Volledig pakket thuis'!$D$11</t>
  </si>
  <si>
    <t>*='Volledig pakket thuis'!$C$12</t>
  </si>
  <si>
    <t>*='Volledig pakket thuis'!$D$12</t>
  </si>
  <si>
    <t>*='Volledig pakket thuis'!$C$13</t>
  </si>
  <si>
    <t>*='Volledig pakket thuis'!$D$13</t>
  </si>
  <si>
    <t>*='Volledig pakket thuis'!$C$14</t>
  </si>
  <si>
    <t>*='Volledig pakket thuis'!$D$14</t>
  </si>
  <si>
    <t>*='Volledig pakket thuis'!$C$15</t>
  </si>
  <si>
    <t>*='Volledig pakket thuis'!$D$15</t>
  </si>
  <si>
    <t>*='Volledig pakket thuis'!$C$16</t>
  </si>
  <si>
    <t>*='Volledig pakket thuis'!$D$16</t>
  </si>
  <si>
    <t>*='Volledig pakket thuis'!$C$17</t>
  </si>
  <si>
    <t>*='Volledig pakket thuis'!$D$17</t>
  </si>
  <si>
    <t>*='Zorg via CAK - ZZV'!$D$9</t>
  </si>
  <si>
    <t>*='Zorg via CAK - ZZV'!$E$9</t>
  </si>
  <si>
    <t>*='Zorg via CAK - ZZV'!$D$10</t>
  </si>
  <si>
    <t>*='Zorg via CAK - ZZV'!$E$10</t>
  </si>
  <si>
    <t>*='Zorg via CAK - ZZV'!$D$11</t>
  </si>
  <si>
    <t>*='Zorg via CAK - ZZV'!$E$11</t>
  </si>
  <si>
    <t>*='Zorg via CAK - ZZV'!$D$12</t>
  </si>
  <si>
    <t>*='Zorg via CAK - ZZV'!$E$12</t>
  </si>
  <si>
    <t>*='Zorg via CAK - ZZV'!$D$13</t>
  </si>
  <si>
    <t>*='Zorg via CAK - ZZV'!$E$13</t>
  </si>
  <si>
    <t>*='Zorg via CAK - ZZV'!$D$14</t>
  </si>
  <si>
    <t>*='Zorg via CAK - ZZV'!$E$14</t>
  </si>
  <si>
    <t>*='Zorg via CAK - ZZV'!$D$15</t>
  </si>
  <si>
    <t>*='Zorg via CAK - ZZV'!$E$15</t>
  </si>
  <si>
    <t>*='Zorg via CAK - ZZV'!$D$16</t>
  </si>
  <si>
    <t>*='Zorg via CAK - ZZV'!$E$16</t>
  </si>
  <si>
    <t>*='Zorg via CAK - ZZV'!$D$17</t>
  </si>
  <si>
    <t>*='Zorg via CAK - ZZV'!$E$17</t>
  </si>
  <si>
    <t>*='Zorg via CAK - ZZV'!$D$29</t>
  </si>
  <si>
    <t>*='Zorg via CAK - ZZV'!$E$29</t>
  </si>
  <si>
    <t>*='Zorg via CAK - ZZV'!$D$30</t>
  </si>
  <si>
    <t>*='Zorg via CAK - ZZV'!$E$30</t>
  </si>
  <si>
    <t>*='Zorg via CAK - ZZV'!$D$31</t>
  </si>
  <si>
    <t>*='Zorg via CAK - ZZV'!$E$31</t>
  </si>
  <si>
    <t>*='Zorg via CAK - ZZV'!$D$32</t>
  </si>
  <si>
    <t>*='Zorg via CAK - ZZV'!$E$32</t>
  </si>
  <si>
    <t>*='Zorg via CAK - ZZV'!$D$33</t>
  </si>
  <si>
    <t>*='Zorg via CAK - ZZV'!$E$33</t>
  </si>
  <si>
    <t>*='Zorg via CAK - ZZV'!$D$34</t>
  </si>
  <si>
    <t>*='Zorg via CAK - ZZV'!$E$34</t>
  </si>
  <si>
    <t>*='Zorg via CAK - ZZV'!$D$35</t>
  </si>
  <si>
    <t>*='Zorg via CAK - ZZV'!$E$35</t>
  </si>
  <si>
    <t>*='Zorg via CAK - ZZV'!$D$36</t>
  </si>
  <si>
    <t>*='Zorg via CAK - ZZV'!$E$36</t>
  </si>
  <si>
    <t>*='Zorg via CAK - ZZV'!$D$37</t>
  </si>
  <si>
    <t>*='Zorg via CAK - ZZV'!$E$37</t>
  </si>
  <si>
    <t>*='Zorg via CAK - ZZV'!$D$38</t>
  </si>
  <si>
    <t>*='Zorg via CAK - ZZV'!$E$38</t>
  </si>
  <si>
    <t>*='Zorg via CAK - ZZV'!$D$39</t>
  </si>
  <si>
    <t>*='Zorg via CAK - ZZV'!$E$39</t>
  </si>
  <si>
    <t>*='Zorg via CAK - ZZV'!$D$40</t>
  </si>
  <si>
    <t>*='Zorg via CAK - ZZV'!$E$40</t>
  </si>
  <si>
    <t>*='Zorg via CAK - ZZV'!$D$41</t>
  </si>
  <si>
    <t>*='Zorg via CAK - ZZV'!$E$41</t>
  </si>
  <si>
    <t>*=Beheerskosten!$E$7</t>
  </si>
  <si>
    <t>*=Beheerskosten!$E$8</t>
  </si>
  <si>
    <t>*=Beheerskosten!$E$9</t>
  </si>
  <si>
    <t>*='Zorg via CAK - ZZV'!$D$8</t>
  </si>
  <si>
    <t>*='Zorg via CAK - ZZV'!$E$8</t>
  </si>
  <si>
    <t>*='Zorg via CAK - AK en ZMV'!$D$23</t>
  </si>
  <si>
    <t>*='Zorg via CAK - AK en ZMV'!$E$23</t>
  </si>
  <si>
    <t>*='Zorg via CAK - AK en ZMV'!$D$24</t>
  </si>
  <si>
    <t>*='Zorg via CAK - AK en ZMV'!$E$24</t>
  </si>
  <si>
    <t>*='Zorg via CAK - AK en ZMV'!$D$25</t>
  </si>
  <si>
    <t>*='Zorg via CAK - AK en ZMV'!$E$25</t>
  </si>
  <si>
    <t>*='Zorg via CAK - AK en ZMV'!$D$26</t>
  </si>
  <si>
    <t>*='Zorg via CAK - AK en ZMV'!$E$26</t>
  </si>
  <si>
    <t>*='Zorg via CAK - AK en ZMV'!$D$28</t>
  </si>
  <si>
    <t>*='Zorg via CAK - AK en ZMV'!$E$28</t>
  </si>
  <si>
    <t>*='Zorg via CAK - AK en ZMV'!$D$29</t>
  </si>
  <si>
    <t>*='Zorg via CAK - AK en ZMV'!$E$29</t>
  </si>
  <si>
    <t>*='Zorg via CAK - AK en ZMV'!$D$30</t>
  </si>
  <si>
    <t>*='Zorg via CAK - AK en ZMV'!$E$30</t>
  </si>
  <si>
    <t>*='Zorg via CAK - AK en ZMV'!$D$27</t>
  </si>
  <si>
    <t>*='Zorg via CAK - AK en ZMV'!$E$27</t>
  </si>
  <si>
    <t>*='Zorg via CAK - AK en ZMV'!$D$35</t>
  </si>
  <si>
    <t>*='Zorg via CAK - AK en ZMV'!$E$35</t>
  </si>
  <si>
    <t>*='Zorg via CAK - AK en ZMV'!$D$36</t>
  </si>
  <si>
    <t>*='Zorg via CAK - AK en ZMV'!$E$36</t>
  </si>
  <si>
    <t>*='Zorg via CAK - AK en ZMV'!$D$37</t>
  </si>
  <si>
    <t>*='Zorg via CAK - AK en ZMV'!$E$37</t>
  </si>
  <si>
    <t>*='Zorg via CAK - AK en ZMV'!$D$38</t>
  </si>
  <si>
    <t>*='Zorg via CAK - AK en ZMV'!$E$38</t>
  </si>
  <si>
    <t>*='Zorg via CAK - AK en ZMV'!$D$40</t>
  </si>
  <si>
    <t>*='Zorg via CAK - AK en ZMV'!$E$40</t>
  </si>
  <si>
    <t>*='Zorg via CAK - AK en ZMV'!$D$41</t>
  </si>
  <si>
    <t>*='Zorg via CAK - AK en ZMV'!$E$41</t>
  </si>
  <si>
    <t>*='Zorg via CAK - AK en ZMV'!$D$42</t>
  </si>
  <si>
    <t>*='Zorg via CAK - AK en ZMV'!$E$42</t>
  </si>
  <si>
    <t>*='Zorg via CAK - AK en ZMV'!$D$39</t>
  </si>
  <si>
    <t>*='Zorg via CAK - AK en ZMV'!$E$39</t>
  </si>
  <si>
    <t>*='Zorg via CAK - AK en ZMV'!$D$139</t>
  </si>
  <si>
    <t>*='Zorg via CAK - AK en ZMV'!$E$139</t>
  </si>
  <si>
    <t>*='Zorg via CAK - AK en ZMV'!$D$140</t>
  </si>
  <si>
    <t>*='Zorg via CAK - AK en ZMV'!$E$140</t>
  </si>
  <si>
    <t>*='Zorg via CAK - AK en ZMV'!$D$141</t>
  </si>
  <si>
    <t>*='Zorg via CAK - AK en ZMV'!$E$141</t>
  </si>
  <si>
    <t>*='Zorg via CAK - AK en ZMV'!$D$142</t>
  </si>
  <si>
    <t>*='Zorg via CAK - AK en ZMV'!$E$142</t>
  </si>
  <si>
    <t>*='Zorg via CAK - AK en ZMV'!$D$143</t>
  </si>
  <si>
    <t>*='Zorg via CAK - AK en ZMV'!$E$143</t>
  </si>
  <si>
    <t>*='Zorg via CAK - AK en ZMV'!$D$144</t>
  </si>
  <si>
    <t>*='Zorg via CAK - AK en ZMV'!$E$144</t>
  </si>
  <si>
    <t>*='Zorg via CAK - AK en ZMV'!$D$145</t>
  </si>
  <si>
    <t>*='Zorg via CAK - AK en ZMV'!$E$145</t>
  </si>
  <si>
    <t>*='Zorg via CAK - AK en ZMV'!$D$47</t>
  </si>
  <si>
    <t>*='Zorg via CAK - AK en ZMV'!$E$47</t>
  </si>
  <si>
    <t>*='Zorg via CAK - AK en ZMV'!$D$48</t>
  </si>
  <si>
    <t>*='Zorg via CAK - AK en ZMV'!$E$48</t>
  </si>
  <si>
    <t>*='Zorg via CAK - AK en ZMV'!$D$49</t>
  </si>
  <si>
    <t>*='Zorg via CAK - AK en ZMV'!$E$49</t>
  </si>
  <si>
    <t>*='Zorg via CAK - AK en ZMV'!$D$50</t>
  </si>
  <si>
    <t>*='Zorg via CAK - AK en ZMV'!$E$50</t>
  </si>
  <si>
    <t>*='Zorg via CAK - AK en ZMV'!$D$51</t>
  </si>
  <si>
    <t>*='Zorg via CAK - AK en ZMV'!$E$51</t>
  </si>
  <si>
    <t>*='Zorg via CAK - AK en ZMV'!$D$61</t>
  </si>
  <si>
    <t>*='Zorg via CAK - AK en ZMV'!$E$61</t>
  </si>
  <si>
    <t>*='Zorg via CAK - ZZV'!$D$18</t>
  </si>
  <si>
    <t>*='Zorg via CAK - ZZV'!$E$18</t>
  </si>
  <si>
    <t>*='Zorg via CAK - ZZV'!$D$19</t>
  </si>
  <si>
    <t>*='Zorg via CAK - ZZV'!$E$19</t>
  </si>
  <si>
    <t>*='Zorg via CAK - ZZV'!$D$20</t>
  </si>
  <si>
    <t>*='Zorg via CAK - ZZV'!$E$20</t>
  </si>
  <si>
    <t>*='Zorg via CAK - ZZV'!$D$21</t>
  </si>
  <si>
    <t>*='Zorg via CAK - ZZV'!$E$21</t>
  </si>
  <si>
    <t>*='Zorg via CAK - ZZV'!$D$22</t>
  </si>
  <si>
    <t>*='Zorg via CAK - ZZV'!$E$22</t>
  </si>
  <si>
    <t>*='Zorg via CAK - ZZV'!$D$23</t>
  </si>
  <si>
    <t>*='Zorg via CAK - ZZV'!$E$23</t>
  </si>
  <si>
    <t>*='Zorg via CAK - ZZV'!$D$24</t>
  </si>
  <si>
    <t>*='Zorg via CAK - ZZV'!$E$24</t>
  </si>
  <si>
    <t>*='Zorg via CAK - ZZV'!$D$25</t>
  </si>
  <si>
    <t>*='Zorg via CAK - ZZV'!$E$25</t>
  </si>
  <si>
    <t>*='Zorg via CAK - ZZV'!$D$26</t>
  </si>
  <si>
    <t>*='Zorg via CAK - ZZV'!$E$26</t>
  </si>
  <si>
    <t>*='Zorg via CAK - ZZV'!$D$27</t>
  </si>
  <si>
    <t>*='Zorg via CAK - ZZV'!$E$27</t>
  </si>
  <si>
    <t>*='Zorg via CAK - ZZV'!$D$28</t>
  </si>
  <si>
    <t>*='Zorg via CAK - ZZV'!$E$28</t>
  </si>
  <si>
    <t>*='Dagbesteding en vervoer'!$B$19</t>
  </si>
  <si>
    <t>*='Dagbesteding en vervoer'!$C$19</t>
  </si>
  <si>
    <t>*='Dagbesteding en vervoer'!$B$20</t>
  </si>
  <si>
    <t>*='Dagbesteding en vervoer'!$C$20</t>
  </si>
  <si>
    <t>*='Dagbesteding en vervoer'!$B$21</t>
  </si>
  <si>
    <t>*='Dagbesteding en vervoer'!$C$21</t>
  </si>
  <si>
    <t>*='Dagbesteding en vervoer'!$B$22</t>
  </si>
  <si>
    <t>*='Dagbesteding en vervoer'!$C$22</t>
  </si>
  <si>
    <t>*='G:\verwerk\vsd_prod\formats\kwartaalstaat\WLZ\2019\Formats\KOSTA\[KOSTA Q3 Wlz 2019 origineel - plakkopie.xlsm]Blad7'!$D$16</t>
  </si>
  <si>
    <t>*='G:\verwerk\vsd_prod\formats\kwartaalstaat\WLZ\2019\Formats\KOSTA\[KOSTA Q3 Wlz 2019 origineel - plakkopie.xlsm]Blad7'!$E$16</t>
  </si>
  <si>
    <t>*='Dagbesteding en vervoer'!$B$28</t>
  </si>
  <si>
    <t>*='Dagbesteding en vervoer'!$C$28</t>
  </si>
  <si>
    <t>*='Dagbesteding en vervoer'!$B$8</t>
  </si>
  <si>
    <t>*='Dagbesteding en vervoer'!$C$8</t>
  </si>
  <si>
    <t>*='Dagbesteding en vervoer'!$B$9</t>
  </si>
  <si>
    <t>*='Dagbesteding en vervoer'!$C$9</t>
  </si>
  <si>
    <t>*='Dagbesteding en vervoer'!$B$10</t>
  </si>
  <si>
    <t>*='Dagbesteding en vervoer'!$C$10</t>
  </si>
  <si>
    <t>*='Dagbesteding en vervoer'!$B$11</t>
  </si>
  <si>
    <t>*='Dagbesteding en vervoer'!$C$11</t>
  </si>
  <si>
    <t>*='Dagbesteding en vervoer'!$B$12</t>
  </si>
  <si>
    <t>*='Dagbesteding en vervoer'!$C$12</t>
  </si>
  <si>
    <t>*='Dagbesteding en vervoer'!$B$14</t>
  </si>
  <si>
    <t>*='Dagbesteding en vervoer'!$C$14</t>
  </si>
  <si>
    <t>*='Zorg via CAK - AK en ZMV'!$D$66</t>
  </si>
  <si>
    <t>*='Zorg via CAK - AK en ZMV'!$E$66</t>
  </si>
  <si>
    <t>*='Zorg via CAK - AK en ZMV'!$D$67</t>
  </si>
  <si>
    <t>*='Zorg via CAK - AK en ZMV'!$E$67</t>
  </si>
  <si>
    <t>*='Zorg via CAK - AK en ZMV'!$D$68</t>
  </si>
  <si>
    <t>*='Zorg via CAK - AK en ZMV'!$E$68</t>
  </si>
  <si>
    <t>*='Zorg via CAK - AK en ZMV'!$D$69</t>
  </si>
  <si>
    <t>*='Zorg via CAK - AK en ZMV'!$E$69</t>
  </si>
  <si>
    <t>*='Zorg via CAK - AK en ZMV'!$D$70</t>
  </si>
  <si>
    <t>*='Zorg via CAK - AK en ZMV'!$E$70</t>
  </si>
  <si>
    <t>*='Zorg via CAK - AK en ZMV'!$D$71</t>
  </si>
  <si>
    <t>*='Zorg via CAK - AK en ZMV'!$E$71</t>
  </si>
  <si>
    <t>*='Zorg via CAK - AK en ZMV'!$D$72</t>
  </si>
  <si>
    <t>*='Zorg via CAK - AK en ZMV'!$E$72</t>
  </si>
  <si>
    <t>*='Zorg via CAK - AK en ZMV'!$D$77</t>
  </si>
  <si>
    <t>*='Zorg via CAK - AK en ZMV'!$E$77</t>
  </si>
  <si>
    <t>*='Zorg via CAK - AK en ZMV'!$D$78</t>
  </si>
  <si>
    <t>*='Zorg via CAK - AK en ZMV'!$E$78</t>
  </si>
  <si>
    <t>*='Zorg via CAK - AK en ZMV'!$D$79</t>
  </si>
  <si>
    <t>*='Zorg via CAK - AK en ZMV'!$E$79</t>
  </si>
  <si>
    <t>*='Zorg via CAK - AK en ZMV'!$D$80</t>
  </si>
  <si>
    <t>*='Zorg via CAK - AK en ZMV'!$E$80</t>
  </si>
  <si>
    <t>*='Zorg via CAK - AK en ZMV'!$D$81</t>
  </si>
  <si>
    <t>*='Zorg via CAK - AK en ZMV'!$E$81</t>
  </si>
  <si>
    <t>*='Zorg via CAK - AK en ZMV'!$D$82</t>
  </si>
  <si>
    <t>*='Zorg via CAK - AK en ZMV'!$E$82</t>
  </si>
  <si>
    <t>*='Zorg via CAK - AK en ZMV'!$D$83</t>
  </si>
  <si>
    <t>*='Zorg via CAK - AK en ZMV'!$E$83</t>
  </si>
  <si>
    <t>*='Zorg via CAK - AK en ZMV'!$D$88</t>
  </si>
  <si>
    <t>*='Zorg via CAK - AK en ZMV'!$E$88</t>
  </si>
  <si>
    <t>*='Zorg via CAK - AK en ZMV'!$D$89</t>
  </si>
  <si>
    <t>*='Zorg via CAK - AK en ZMV'!$E$89</t>
  </si>
  <si>
    <t>*='Zorg via CAK - AK en ZMV'!$D$90</t>
  </si>
  <si>
    <t>*='Zorg via CAK - AK en ZMV'!$E$90</t>
  </si>
  <si>
    <t>*='Zorg via CAK - AK en ZMV'!$D$91</t>
  </si>
  <si>
    <t>*='Zorg via CAK - AK en ZMV'!$E$91</t>
  </si>
  <si>
    <t>*='Zorg via CAK - AK en ZMV'!$D$96</t>
  </si>
  <si>
    <t>*='Zorg via CAK - AK en ZMV'!$E$96</t>
  </si>
  <si>
    <t>*='Zorg via CAK - AK en ZMV'!$D$97</t>
  </si>
  <si>
    <t>*='Zorg via CAK - AK en ZMV'!$E$97</t>
  </si>
  <si>
    <t>*='Zorg via CAK - AK en ZMV'!$D$98</t>
  </si>
  <si>
    <t>*='Zorg via CAK - AK en ZMV'!$E$98</t>
  </si>
  <si>
    <t>*='Zorg via CAK - AK en ZMV'!$D$99</t>
  </si>
  <si>
    <t>*='Zorg via CAK - AK en ZMV'!$E$99</t>
  </si>
  <si>
    <t>*='Zorg via CAK - AK en ZMV'!$D$104</t>
  </si>
  <si>
    <t>*='Zorg via CAK - AK en ZMV'!$E$104</t>
  </si>
  <si>
    <t>*='Zorg via CAK - AK en ZMV'!$D$105</t>
  </si>
  <si>
    <t>*='Zorg via CAK - AK en ZMV'!$E$105</t>
  </si>
  <si>
    <t>*='Zorg via CAK - AK en ZMV'!$D$106</t>
  </si>
  <si>
    <t>*='Zorg via CAK - AK en ZMV'!$E$106</t>
  </si>
  <si>
    <t>*='Zorg via CAK - AK en ZMV'!$D$107</t>
  </si>
  <si>
    <t>*='Zorg via CAK - AK en ZMV'!$E$107</t>
  </si>
  <si>
    <t>*='Zorg via CAK - AK en ZMV'!$D$108</t>
  </si>
  <si>
    <t>*='Zorg via CAK - AK en ZMV'!$E$108</t>
  </si>
  <si>
    <t>*='Zorg via CAK - AK en ZMV'!$D$118</t>
  </si>
  <si>
    <t>*='Zorg via CAK - AK en ZMV'!$E$118</t>
  </si>
  <si>
    <t>*='Zorg via CAK - AK en ZMV'!$D$119</t>
  </si>
  <si>
    <t>*='Zorg via CAK - AK en ZMV'!$E$119</t>
  </si>
  <si>
    <t>*='Zorg via CAK - AK en ZMV'!$D$120</t>
  </si>
  <si>
    <t>*='Zorg via CAK - AK en ZMV'!$E$120</t>
  </si>
  <si>
    <t>*='Zorg via CAK - AK en ZMV'!$D$121</t>
  </si>
  <si>
    <t>*='Zorg via CAK - AK en ZMV'!$E$121</t>
  </si>
  <si>
    <t>*='Zorg via CAK - AK en ZMV'!$D$122</t>
  </si>
  <si>
    <t>*='Zorg via CAK - AK en ZMV'!$E$122</t>
  </si>
  <si>
    <t>*='G:\verwerk\vsd_prod\formats\kwartaalstaat\WLZ\2019\Formats\KOSTA\[KOSTA Q3 Wlz 2019 origineel - plakkopie.xlsm]Blad7'!$D$87</t>
  </si>
  <si>
    <t>*='G:\verwerk\vsd_prod\formats\kwartaalstaat\WLZ\2019\Formats\KOSTA\[KOSTA Q3 Wlz 2019 origineel - plakkopie.xlsm]Blad7'!$D$91</t>
  </si>
  <si>
    <t>*='G:\verwerk\vsd_prod\formats\kwartaalstaat\WLZ\2019\Formats\KOSTA\[KOSTA Q3 Wlz 2019 origineel - plakkopie.xlsm]Blad7'!$D$92</t>
  </si>
  <si>
    <t>*='G:\verwerk\vsd_prod\formats\kwartaalstaat\WLZ\2019\Formats\KOSTA\[KOSTA Q3 Wlz 2019 origineel - plakkopie.xlsm]Blad7'!$D$93</t>
  </si>
  <si>
    <t>*='G:\verwerk\vsd_prod\formats\kwartaalstaat\WLZ\2019\Formats\KOSTA\[KOSTA Q3 Wlz 2019 origineel - plakkopie.xlsm]Blad7'!$D$94</t>
  </si>
  <si>
    <t>*='G:\verwerk\vsd_prod\formats\kwartaalstaat\WLZ\2019\Formats\KOSTA\[KOSTA Q3 Wlz 2019 origineel - plakkopie.xlsm]Blad7'!$D$95</t>
  </si>
  <si>
    <t>*='G:\verwerk\vsd_prod\formats\kwartaalstaat\WLZ\2019\Formats\KOSTA\[KOSTA Q3 Wlz 2019 origineel - plakkopie.xlsm]Blad7'!$D$96</t>
  </si>
  <si>
    <t>*='G:\verwerk\vsd_prod\formats\kwartaalstaat\WLZ\2019\Formats\KOSTA\[KOSTA Q3 Wlz 2019 origineel - plakkopie.xlsm]Blad7'!$D$100</t>
  </si>
  <si>
    <t>*='G:\verwerk\vsd_prod\formats\kwartaalstaat\WLZ\2019\Formats\KOSTA\[KOSTA Q3 Wlz 2019 origineel - plakkopie.xlsm]Blad7'!$D$101</t>
  </si>
  <si>
    <t>*='G:\verwerk\vsd_prod\formats\kwartaalstaat\WLZ\2019\Formats\KOSTA\[KOSTA Q3 Wlz 2019 origineel - plakkopie.xlsm]Blad7'!$D$102</t>
  </si>
  <si>
    <t>*='G:\verwerk\vsd_prod\formats\kwartaalstaat\WLZ\2019\Formats\KOSTA\[KOSTA Q3 Wlz 2019 origineel - plakkopie.xlsm]Blad7'!$D$103</t>
  </si>
  <si>
    <t>*='G:\verwerk\vsd_prod\formats\kwartaalstaat\WLZ\2019\Formats\KOSTA\[KOSTA Q3 Wlz 2019 origineel - plakkopie.xlsm]Blad7'!$D$104</t>
  </si>
  <si>
    <t>*='G:\verwerk\vsd_prod\formats\kwartaalstaat\WLZ\2019\Formats\KOSTA\[KOSTA Q3 Wlz 2019 origineel - plakkopie.xlsm]Blad7'!$D$105</t>
  </si>
  <si>
    <t>*='G:\verwerk\vsd_prod\formats\kwartaalstaat\WLZ\2019\Formats\KOSTA\[KOSTA Q3 Wlz 2019 origineel - plakkopie.xlsm]Blad7'!$D$109</t>
  </si>
  <si>
    <t>*='G:\verwerk\vsd_prod\formats\kwartaalstaat\WLZ\2019\Formats\KOSTA\[KOSTA Q3 Wlz 2019 origineel - plakkopie.xlsm]Blad7'!$D$110</t>
  </si>
  <si>
    <t>*='G:\verwerk\vsd_prod\formats\kwartaalstaat\WLZ\2019\Formats\KOSTA\[KOSTA Q3 Wlz 2019 origineel - plakkopie.xlsm]Blad7'!$D$111</t>
  </si>
  <si>
    <t>*='G:\verwerk\vsd_prod\formats\kwartaalstaat\WLZ\2019\Formats\KOSTA\[KOSTA Q3 Wlz 2019 origineel - plakkopie.xlsm]Blad7'!$D$112</t>
  </si>
  <si>
    <t>*='G:\verwerk\vsd_prod\formats\kwartaalstaat\WLZ\2019\Formats\KOSTA\[KOSTA Q3 Wlz 2019 origineel - plakkopie.xlsm]Blad7'!$D$113</t>
  </si>
  <si>
    <t>*='G:\verwerk\vsd_prod\formats\kwartaalstaat\WLZ\2019\Formats\KOSTA\[KOSTA Q3 Wlz 2019 origineel - plakkopie.xlsm]Blad7'!$D$114</t>
  </si>
  <si>
    <t>*='G:\verwerk\vsd_prod\formats\kwartaalstaat\WLZ\2019\Formats\KOSTA\[KOSTA Q3 Wlz 2019 origineel - plakkopie.xlsm]Blad7'!$D$118</t>
  </si>
  <si>
    <t>*='G:\verwerk\vsd_prod\formats\kwartaalstaat\WLZ\2019\Formats\KOSTA\[KOSTA Q3 Wlz 2019 origineel - plakkopie.xlsm]Blad7'!$D$119</t>
  </si>
  <si>
    <t>*='G:\verwerk\vsd_prod\formats\kwartaalstaat\WLZ\2019\Formats\KOSTA\[KOSTA Q3 Wlz 2019 origineel - plakkopie.xlsm]Blad7'!$D$120</t>
  </si>
  <si>
    <t>*='G:\verwerk\vsd_prod\formats\kwartaalstaat\WLZ\2019\Formats\KOSTA\[KOSTA Q3 Wlz 2019 origineel - plakkopie.xlsm]Blad7'!$D$121</t>
  </si>
  <si>
    <t>*='G:\verwerk\vsd_prod\formats\kwartaalstaat\WLZ\2019\Formats\KOSTA\[KOSTA Q3 Wlz 2019 origineel - plakkopie.xlsm]Blad7'!$D$122</t>
  </si>
  <si>
    <t>*='G:\verwerk\vsd_prod\formats\kwartaalstaat\WLZ\2019\Formats\KOSTA\[KOSTA Q3 Wlz 2019 origineel - plakkopie.xlsm]Blad7'!$D$123</t>
  </si>
  <si>
    <t>*='G:\verwerk\vsd_prod\formats\kwartaalstaat\WLZ\2019\Formats\KOSTA\[KOSTA Q3 Wlz 2019 origineel - plakkopie.xlsm]Blad7'!$D$127</t>
  </si>
  <si>
    <t>*='G:\verwerk\vsd_prod\formats\kwartaalstaat\WLZ\2019\Formats\KOSTA\[KOSTA Q3 Wlz 2019 origineel - plakkopie.xlsm]Blad7'!$D$128</t>
  </si>
  <si>
    <t>*='G:\verwerk\vsd_prod\formats\kwartaalstaat\WLZ\2019\Formats\KOSTA\[KOSTA Q3 Wlz 2019 origineel - plakkopie.xlsm]Blad7'!$D$132</t>
  </si>
  <si>
    <t>*='G:\verwerk\vsd_prod\formats\kwartaalstaat\WLZ\2019\Formats\KOSTA\[KOSTA Q3 Wlz 2019 origineel - plakkopie.xlsm]Blad7'!$E$132</t>
  </si>
  <si>
    <t>*='G:\verwerk\vsd_prod\formats\kwartaalstaat\WLZ\2019\Formats\KOSTA\[KOSTA Q3 Wlz 2019 origineel - plakkopie.xlsm]Blad7'!$D$133</t>
  </si>
  <si>
    <t>*='G:\verwerk\vsd_prod\formats\kwartaalstaat\WLZ\2019\Formats\KOSTA\[KOSTA Q3 Wlz 2019 origineel - plakkopie.xlsm]Blad7'!$E$133</t>
  </si>
  <si>
    <t>*='G:\verwerk\vsd_prod\formats\kwartaalstaat\WLZ\2019\Formats\KOSTA\[KOSTA Q3 Wlz 2019 origineel - plakkopie.xlsm]Blad7'!$D$134</t>
  </si>
  <si>
    <t>*='G:\verwerk\vsd_prod\formats\kwartaalstaat\WLZ\2019\Formats\KOSTA\[KOSTA Q3 Wlz 2019 origineel - plakkopie.xlsm]Blad7'!$E$134</t>
  </si>
  <si>
    <t>*='G:\verwerk\vsd_prod\formats\kwartaalstaat\WLZ\2019\Formats\KOSTA\[KOSTA Q3 Wlz 2019 origineel - plakkopie.xlsm]Blad7'!$D$135</t>
  </si>
  <si>
    <t>*='G:\verwerk\vsd_prod\formats\kwartaalstaat\WLZ\2019\Formats\KOSTA\[KOSTA Q3 Wlz 2019 origineel - plakkopie.xlsm]Blad7'!$E$135</t>
  </si>
  <si>
    <t>*='G:\verwerk\vsd_prod\formats\kwartaalstaat\WLZ\2019\Formats\KOSTA\[KOSTA Q3 Wlz 2019 origineel - plakkopie.xlsm]Blad7'!$D$136</t>
  </si>
  <si>
    <t>*='G:\verwerk\vsd_prod\formats\kwartaalstaat\WLZ\2019\Formats\KOSTA\[KOSTA Q3 Wlz 2019 origineel - plakkopie.xlsm]Blad7'!$E$136</t>
  </si>
  <si>
    <t>*='G:\verwerk\vsd_prod\formats\kwartaalstaat\WLZ\2019\Formats\KOSTA\[KOSTA Q3 Wlz 2019 origineel - plakkopie.xlsm]Blad7'!$D$140</t>
  </si>
  <si>
    <t>*='G:\verwerk\vsd_prod\formats\kwartaalstaat\WLZ\2019\Formats\KOSTA\[KOSTA Q3 Wlz 2019 origineel - plakkopie.xlsm]Blad7'!$E$140</t>
  </si>
  <si>
    <t>*='G:\verwerk\vsd_prod\formats\kwartaalstaat\WLZ\2019\Formats\KOSTA\[KOSTA Q3 Wlz 2019 origineel - plakkopie.xlsm]Blad7'!$D$141</t>
  </si>
  <si>
    <t>*='G:\verwerk\vsd_prod\formats\kwartaalstaat\WLZ\2019\Formats\KOSTA\[KOSTA Q3 Wlz 2019 origineel - plakkopie.xlsm]Blad7'!$E$141</t>
  </si>
  <si>
    <t>*='G:\verwerk\vsd_prod\formats\kwartaalstaat\WLZ\2019\Formats\KOSTA\[KOSTA Q3 Wlz 2019 origineel - plakkopie.xlsm]Blad7'!$D$142</t>
  </si>
  <si>
    <t>*='G:\verwerk\vsd_prod\formats\kwartaalstaat\WLZ\2019\Formats\KOSTA\[KOSTA Q3 Wlz 2019 origineel - plakkopie.xlsm]Blad7'!$E$142</t>
  </si>
  <si>
    <t>*='G:\verwerk\vsd_prod\formats\kwartaalstaat\WLZ\2019\Formats\KOSTA\[KOSTA Q3 Wlz 2019 origineel - plakkopie.xlsm]Blad7'!$D$143</t>
  </si>
  <si>
    <t>*='G:\verwerk\vsd_prod\formats\kwartaalstaat\WLZ\2019\Formats\KOSTA\[KOSTA Q3 Wlz 2019 origineel - plakkopie.xlsm]Blad7'!$E$143</t>
  </si>
  <si>
    <t>*='G:\verwerk\vsd_prod\formats\kwartaalstaat\WLZ\2019\Formats\KOSTA\[KOSTA Q3 Wlz 2019 origineel - plakkopie.xlsm]Blad7'!$D$144</t>
  </si>
  <si>
    <t>*='G:\verwerk\vsd_prod\formats\kwartaalstaat\WLZ\2019\Formats\KOSTA\[KOSTA Q3 Wlz 2019 origineel - plakkopie.xlsm]Blad7'!$E$144</t>
  </si>
  <si>
    <t>*='G:\verwerk\vsd_prod\formats\kwartaalstaat\WLZ\2019\Formats\KOSTA\[KOSTA Q3 Wlz 2019 origineel - plakkopie.xlsm]Blad7'!$D$148</t>
  </si>
  <si>
    <t>*='G:\verwerk\vsd_prod\formats\kwartaalstaat\WLZ\2019\Formats\KOSTA\[KOSTA Q3 Wlz 2019 origineel - plakkopie.xlsm]Blad7'!$E$148</t>
  </si>
  <si>
    <t>*='G:\verwerk\vsd_prod\formats\kwartaalstaat\WLZ\2019\Formats\KOSTA\[KOSTA Q3 Wlz 2019 origineel - plakkopie.xlsm]Blad7'!$D$152</t>
  </si>
  <si>
    <t>*='G:\verwerk\vsd_prod\formats\kwartaalstaat\WLZ\2019\Formats\KOSTA\[KOSTA Q3 Wlz 2019 origineel - plakkopie.xlsm]Blad7'!$E$152</t>
  </si>
  <si>
    <t>*='G:\verwerk\vsd_prod\formats\kwartaalstaat\WLZ\2019\Formats\KOSTA\[KOSTA Q3 Wlz 2019 origineel - plakkopie.xlsm]Blad7'!$D$153</t>
  </si>
  <si>
    <t>*='G:\verwerk\vsd_prod\formats\kwartaalstaat\WLZ\2019\Formats\KOSTA\[KOSTA Q3 Wlz 2019 origineel - plakkopie.xlsm]Blad7'!$E$153</t>
  </si>
  <si>
    <t>*='G:\verwerk\vsd_prod\formats\kwartaalstaat\WLZ\2019\Formats\KOSTA\[KOSTA Q3 Wlz 2019 origineel - plakkopie.xlsm]Blad7'!$D$154</t>
  </si>
  <si>
    <t>*='G:\verwerk\vsd_prod\formats\kwartaalstaat\WLZ\2019\Formats\KOSTA\[KOSTA Q3 Wlz 2019 origineel - plakkopie.xlsm]Blad7'!$E$154</t>
  </si>
  <si>
    <t>*='G:\verwerk\vsd_prod\formats\kwartaalstaat\WLZ\2019\Formats\KOSTA\[KOSTA Q3 Wlz 2019 origineel - plakkopie.xlsm]Blad7'!$D$155</t>
  </si>
  <si>
    <t>*='G:\verwerk\vsd_prod\formats\kwartaalstaat\WLZ\2019\Formats\KOSTA\[KOSTA Q3 Wlz 2019 origineel - plakkopie.xlsm]Blad7'!$E$155</t>
  </si>
  <si>
    <t>*='G:\verwerk\vsd_prod\formats\kwartaalstaat\WLZ\2019\Formats\KOSTA\[KOSTA Q3 Wlz 2019 origineel - plakkopie.xlsm]Blad7'!$D$156</t>
  </si>
  <si>
    <t>*='G:\verwerk\vsd_prod\formats\kwartaalstaat\WLZ\2019\Formats\KOSTA\[KOSTA Q3 Wlz 2019 origineel - plakkopie.xlsm]Blad7'!$E$156</t>
  </si>
  <si>
    <t>*='G:\verwerk\vsd_prod\formats\kwartaalstaat\WLZ\2019\Formats\KOSTA\[KOSTA Q3 Wlz 2019 origineel - plakkopie.xlsm]Blad7'!$D$157</t>
  </si>
  <si>
    <t>*='G:\verwerk\vsd_prod\formats\kwartaalstaat\WLZ\2019\Formats\KOSTA\[KOSTA Q3 Wlz 2019 origineel - plakkopie.xlsm]Blad7'!$E$157</t>
  </si>
  <si>
    <t>*='G:\verwerk\vsd_prod\formats\kwartaalstaat\WLZ\2019\Formats\KOSTA\[KOSTA Q3 Wlz 2019 origineel - plakkopie.xlsm]Blad7'!$D$158</t>
  </si>
  <si>
    <t>*='G:\verwerk\vsd_prod\formats\kwartaalstaat\WLZ\2019\Formats\KOSTA\[KOSTA Q3 Wlz 2019 origineel - plakkopie.xlsm]Blad7'!$E$158</t>
  </si>
  <si>
    <t>*='G:\verwerk\vsd_prod\formats\kwartaalstaat\WLZ\2019\Formats\KOSTA\[KOSTA Q3 Wlz 2019 origineel - plakkopie.xlsm]Blad7'!$D$159</t>
  </si>
  <si>
    <t>*='G:\verwerk\vsd_prod\formats\kwartaalstaat\WLZ\2019\Formats\KOSTA\[KOSTA Q3 Wlz 2019 origineel - plakkopie.xlsm]Blad7'!$E$159</t>
  </si>
  <si>
    <t>*='G:\verwerk\vsd_prod\formats\kwartaalstaat\WLZ\2019\Formats\KOSTA\[KOSTA Q3 Wlz 2019 origineel - plakkopie.xlsm]Blad7'!$D$160</t>
  </si>
  <si>
    <t>*='G:\verwerk\vsd_prod\formats\kwartaalstaat\WLZ\2019\Formats\KOSTA\[KOSTA Q3 Wlz 2019 origineel - plakkopie.xlsm]Blad7'!$E$160</t>
  </si>
  <si>
    <t>*='G:\verwerk\vsd_prod\formats\kwartaalstaat\WLZ\2019\Formats\KOSTA\[KOSTA Q3 Wlz 2019 origineel - plakkopie.xlsm]Blad7'!$D$161</t>
  </si>
  <si>
    <t>*='G:\verwerk\vsd_prod\formats\kwartaalstaat\WLZ\2019\Formats\KOSTA\[KOSTA Q3 Wlz 2019 origineel - plakkopie.xlsm]Blad7'!$E$161</t>
  </si>
  <si>
    <t>*='G:\verwerk\vsd_prod\formats\kwartaalstaat\WLZ\2019\Formats\KOSTA\[KOSTA Q3 Wlz 2019 origineel - plakkopie.xlsm]Blad7'!$D$162</t>
  </si>
  <si>
    <t>*='G:\verwerk\vsd_prod\formats\kwartaalstaat\WLZ\2019\Formats\KOSTA\[KOSTA Q3 Wlz 2019 origineel - plakkopie.xlsm]Blad7'!$E$162</t>
  </si>
  <si>
    <t>*='G:\verwerk\vsd_prod\formats\kwartaalstaat\WLZ\2019\Formats\KOSTA\[KOSTA Q3 Wlz 2019 origineel - plakkopie.xlsm]Blad7'!$D$163</t>
  </si>
  <si>
    <t>*='G:\verwerk\vsd_prod\formats\kwartaalstaat\WLZ\2019\Formats\KOSTA\[KOSTA Q3 Wlz 2019 origineel - plakkopie.xlsm]Blad7'!$E$163</t>
  </si>
  <si>
    <t>*='G:\verwerk\vsd_prod\formats\kwartaalstaat\WLZ\2019\Formats\KOSTA\[KOSTA Q3 Wlz 2019 origineel - plakkopie.xlsm]Blad7'!$D$167</t>
  </si>
  <si>
    <t>*='G:\verwerk\vsd_prod\formats\kwartaalstaat\WLZ\2019\Formats\KOSTA\[KOSTA Q3 Wlz 2019 origineel - plakkopie.xlsm]Blad7'!$E$167</t>
  </si>
  <si>
    <t>*='G:\verwerk\vsd_prod\formats\kwartaalstaat\WLZ\2019\Formats\KOSTA\[KOSTA Q3 Wlz 2019 origineel - plakkopie.xlsm]Blad7'!$D$168</t>
  </si>
  <si>
    <t>*='G:\verwerk\vsd_prod\formats\kwartaalstaat\WLZ\2019\Formats\KOSTA\[KOSTA Q3 Wlz 2019 origineel - plakkopie.xlsm]Blad7'!$E$168</t>
  </si>
  <si>
    <t>*='G:\verwerk\vsd_prod\formats\kwartaalstaat\WLZ\2019\Formats\KOSTA\[KOSTA Q3 Wlz 2019 origineel - plakkopie.xlsm]Blad7'!$D$169</t>
  </si>
  <si>
    <t>*='G:\verwerk\vsd_prod\formats\kwartaalstaat\WLZ\2019\Formats\KOSTA\[KOSTA Q3 Wlz 2019 origineel - plakkopie.xlsm]Blad7'!$E$169</t>
  </si>
  <si>
    <t>*='G:\verwerk\vsd_prod\formats\kwartaalstaat\WLZ\2019\Formats\KOSTA\[KOSTA Q3 Wlz 2019 origineel - plakkopie.xlsm]Blad7'!$D$170</t>
  </si>
  <si>
    <t>*='G:\verwerk\vsd_prod\formats\kwartaalstaat\WLZ\2019\Formats\KOSTA\[KOSTA Q3 Wlz 2019 origineel - plakkopie.xlsm]Blad7'!$E$170</t>
  </si>
  <si>
    <t>*='G:\verwerk\vsd_prod\formats\kwartaalstaat\WLZ\2019\Formats\KOSTA\[KOSTA Q3 Wlz 2019 origineel - plakkopie.xlsm]Blad7'!$D$171</t>
  </si>
  <si>
    <t>*='G:\verwerk\vsd_prod\formats\kwartaalstaat\WLZ\2019\Formats\KOSTA\[KOSTA Q3 Wlz 2019 origineel - plakkopie.xlsm]Blad7'!$E$171</t>
  </si>
  <si>
    <t>*='G:\verwerk\vsd_prod\formats\kwartaalstaat\WLZ\2019\Formats\KOSTA\[KOSTA Q3 Wlz 2019 origineel - plakkopie.xlsm]Blad7'!$D$172</t>
  </si>
  <si>
    <t>*='G:\verwerk\vsd_prod\formats\kwartaalstaat\WLZ\2019\Formats\KOSTA\[KOSTA Q3 Wlz 2019 origineel - plakkopie.xlsm]Blad7'!$E$172</t>
  </si>
  <si>
    <t>*='G:\verwerk\vsd_prod\formats\kwartaalstaat\WLZ\2019\Formats\KOSTA\[KOSTA Q3 Wlz 2019 origineel - plakkopie.xlsm]Blad7'!$D$173</t>
  </si>
  <si>
    <t>*='G:\verwerk\vsd_prod\formats\kwartaalstaat\WLZ\2019\Formats\KOSTA\[KOSTA Q3 Wlz 2019 origineel - plakkopie.xlsm]Blad7'!$E$173</t>
  </si>
  <si>
    <t>*='G:\verwerk\vsd_prod\formats\kwartaalstaat\WLZ\2019\Formats\KOSTA\[KOSTA Q3 Wlz 2019 origineel - plakkopie.xlsm]Blad7'!$D$174</t>
  </si>
  <si>
    <t>*='G:\verwerk\vsd_prod\formats\kwartaalstaat\WLZ\2019\Formats\KOSTA\[KOSTA Q3 Wlz 2019 origineel - plakkopie.xlsm]Blad7'!$E$174</t>
  </si>
  <si>
    <t>*='G:\verwerk\vsd_prod\formats\kwartaalstaat\WLZ\2019\Formats\KOSTA\[KOSTA Q3 Wlz 2019 origineel - plakkopie.xlsm]Blad7'!$D$175</t>
  </si>
  <si>
    <t>*='G:\verwerk\vsd_prod\formats\kwartaalstaat\WLZ\2019\Formats\KOSTA\[KOSTA Q3 Wlz 2019 origineel - plakkopie.xlsm]Blad7'!$E$175</t>
  </si>
  <si>
    <t>*='G:\verwerk\vsd_prod\formats\kwartaalstaat\WLZ\2019\Formats\KOSTA\[KOSTA Q3 Wlz 2019 origineel - plakkopie.xlsm]Blad7'!$D$176</t>
  </si>
  <si>
    <t>*='G:\verwerk\vsd_prod\formats\kwartaalstaat\WLZ\2019\Formats\KOSTA\[KOSTA Q3 Wlz 2019 origineel - plakkopie.xlsm]Blad7'!$E$176</t>
  </si>
  <si>
    <t>*='G:\verwerk\vsd_prod\formats\kwartaalstaat\WLZ\2019\Formats\KOSTA\[KOSTA Q3 Wlz 2019 origineel - plakkopie.xlsm]Blad7'!$D$177</t>
  </si>
  <si>
    <t>*='G:\verwerk\vsd_prod\formats\kwartaalstaat\WLZ\2019\Formats\KOSTA\[KOSTA Q3 Wlz 2019 origineel - plakkopie.xlsm]Blad7'!$E$177</t>
  </si>
  <si>
    <t>*='G:\verwerk\vsd_prod\formats\kwartaalstaat\WLZ\2019\Formats\KOSTA\[KOSTA Q3 Wlz 2019 origineel - plakkopie.xlsm]Blad7'!$D$178</t>
  </si>
  <si>
    <t>*='G:\verwerk\vsd_prod\formats\kwartaalstaat\WLZ\2019\Formats\KOSTA\[KOSTA Q3 Wlz 2019 origineel - plakkopie.xlsm]Blad7'!$E$178</t>
  </si>
  <si>
    <t>*='G:\verwerk\vsd_prod\formats\kwartaalstaat\WLZ\2019\Formats\KOSTA\[KOSTA Q3 Wlz 2019 origineel - plakkopie.xlsm]Blad7'!$D$182</t>
  </si>
  <si>
    <t>*='G:\verwerk\vsd_prod\formats\kwartaalstaat\WLZ\2019\Formats\KOSTA\[KOSTA Q3 Wlz 2019 origineel - plakkopie.xlsm]Blad7'!$E$182</t>
  </si>
  <si>
    <t>*='G:\verwerk\vsd_prod\formats\kwartaalstaat\WLZ\2019\Formats\KOSTA\[KOSTA Q3 Wlz 2019 origineel - plakkopie.xlsm]Blad7'!$D$183</t>
  </si>
  <si>
    <t>*='G:\verwerk\vsd_prod\formats\kwartaalstaat\WLZ\2019\Formats\KOSTA\[KOSTA Q3 Wlz 2019 origineel - plakkopie.xlsm]Blad7'!$E$183</t>
  </si>
  <si>
    <t>*='G:\verwerk\vsd_prod\formats\kwartaalstaat\WLZ\2019\Formats\KOSTA\[KOSTA Q3 Wlz 2019 origineel - plakkopie.xlsm]Blad7'!$D$184</t>
  </si>
  <si>
    <t>*='G:\verwerk\vsd_prod\formats\kwartaalstaat\WLZ\2019\Formats\KOSTA\[KOSTA Q3 Wlz 2019 origineel - plakkopie.xlsm]Blad7'!$E$184</t>
  </si>
  <si>
    <t>*='G:\verwerk\vsd_prod\formats\kwartaalstaat\WLZ\2019\Formats\KOSTA\[KOSTA Q3 Wlz 2019 origineel - plakkopie.xlsm]Blad7'!$D$185</t>
  </si>
  <si>
    <t>*='G:\verwerk\vsd_prod\formats\kwartaalstaat\WLZ\2019\Formats\KOSTA\[KOSTA Q3 Wlz 2019 origineel - plakkopie.xlsm]Blad7'!$E$185</t>
  </si>
  <si>
    <t>*='G:\verwerk\vsd_prod\formats\kwartaalstaat\WLZ\2019\Formats\KOSTA\[KOSTA Q3 Wlz 2019 origineel - plakkopie.xlsm]Blad7'!$D$186</t>
  </si>
  <si>
    <t>*='G:\verwerk\vsd_prod\formats\kwartaalstaat\WLZ\2019\Formats\KOSTA\[KOSTA Q3 Wlz 2019 origineel - plakkopie.xlsm]Blad7'!$E$186</t>
  </si>
  <si>
    <t>*='G:\verwerk\vsd_prod\formats\kwartaalstaat\WLZ\2019\Formats\KOSTA\[KOSTA Q3 Wlz 2019 origineel - plakkopie.xlsm]Blad7'!$D$187</t>
  </si>
  <si>
    <t>*='G:\verwerk\vsd_prod\formats\kwartaalstaat\WLZ\2019\Formats\KOSTA\[KOSTA Q3 Wlz 2019 origineel - plakkopie.xlsm]Blad7'!$E$187</t>
  </si>
  <si>
    <t>*='G:\verwerk\vsd_prod\formats\kwartaalstaat\WLZ\2019\Formats\KOSTA\[KOSTA Q3 Wlz 2019 origineel - plakkopie.xlsm]Blad7'!$D$188</t>
  </si>
  <si>
    <t>*='G:\verwerk\vsd_prod\formats\kwartaalstaat\WLZ\2019\Formats\KOSTA\[KOSTA Q3 Wlz 2019 origineel - plakkopie.xlsm]Blad7'!$E$188</t>
  </si>
  <si>
    <t>*='G:\verwerk\vsd_prod\formats\kwartaalstaat\WLZ\2019\Formats\KOSTA\[KOSTA Q3 Wlz 2019 origineel - plakkopie.xlsm]Blad7'!$D$189</t>
  </si>
  <si>
    <t>*='G:\verwerk\vsd_prod\formats\kwartaalstaat\WLZ\2019\Formats\KOSTA\[KOSTA Q3 Wlz 2019 origineel - plakkopie.xlsm]Blad7'!$E$189</t>
  </si>
  <si>
    <t>*='G:\verwerk\vsd_prod\formats\kwartaalstaat\WLZ\2019\Formats\KOSTA\[KOSTA Q3 Wlz 2019 origineel - plakkopie.xlsm]Blad7'!$D$190</t>
  </si>
  <si>
    <t>*='G:\verwerk\vsd_prod\formats\kwartaalstaat\WLZ\2019\Formats\KOSTA\[KOSTA Q3 Wlz 2019 origineel - plakkopie.xlsm]Blad7'!$E$190</t>
  </si>
  <si>
    <t>*='G:\verwerk\vsd_prod\formats\kwartaalstaat\WLZ\2019\Formats\KOSTA\[KOSTA Q3 Wlz 2019 origineel - plakkopie.xlsm]Blad7'!$D$191</t>
  </si>
  <si>
    <t>*='G:\verwerk\vsd_prod\formats\kwartaalstaat\WLZ\2019\Formats\KOSTA\[KOSTA Q3 Wlz 2019 origineel - plakkopie.xlsm]Blad7'!$E$191</t>
  </si>
  <si>
    <t>*='G:\verwerk\vsd_prod\formats\kwartaalstaat\WLZ\2019\Formats\KOSTA\[KOSTA Q3 Wlz 2019 origineel - plakkopie.xlsm]Blad7'!$D$192</t>
  </si>
  <si>
    <t>*='G:\verwerk\vsd_prod\formats\kwartaalstaat\WLZ\2019\Formats\KOSTA\[KOSTA Q3 Wlz 2019 origineel - plakkopie.xlsm]Blad7'!$E$192</t>
  </si>
  <si>
    <t>*='G:\verwerk\vsd_prod\formats\kwartaalstaat\WLZ\2019\Formats\KOSTA\[KOSTA Q3 Wlz 2019 origineel - plakkopie.xlsm]Blad7'!$D$193</t>
  </si>
  <si>
    <t>*='G:\verwerk\vsd_prod\formats\kwartaalstaat\WLZ\2019\Formats\KOSTA\[KOSTA Q3 Wlz 2019 origineel - plakkopie.xlsm]Blad7'!$E$193</t>
  </si>
  <si>
    <t>*='G:\verwerk\vsd_prod\formats\kwartaalstaat\WLZ\2019\Formats\KOSTA\[KOSTA Q3 Wlz 2019 origineel - plakkopie.xlsm]Blad7'!$D$197</t>
  </si>
  <si>
    <t>*='G:\verwerk\vsd_prod\formats\kwartaalstaat\WLZ\2019\Formats\KOSTA\[KOSTA Q3 Wlz 2019 origineel - plakkopie.xlsm]Blad7'!$E$197</t>
  </si>
  <si>
    <t>*='G:\verwerk\vsd_prod\formats\kwartaalstaat\WLZ\2019\Formats\KOSTA\[KOSTA Q3 Wlz 2019 origineel - plakkopie.xlsm]Blad7'!$D$198</t>
  </si>
  <si>
    <t>*='G:\verwerk\vsd_prod\formats\kwartaalstaat\WLZ\2019\Formats\KOSTA\[KOSTA Q3 Wlz 2019 origineel - plakkopie.xlsm]Blad7'!$E$198</t>
  </si>
  <si>
    <t>*='G:\verwerk\vsd_prod\formats\kwartaalstaat\WLZ\2019\Formats\KOSTA\[KOSTA Q3 Wlz 2019 origineel - plakkopie.xlsm]Blad7'!$D$199</t>
  </si>
  <si>
    <t>*='G:\verwerk\vsd_prod\formats\kwartaalstaat\WLZ\2019\Formats\KOSTA\[KOSTA Q3 Wlz 2019 origineel - plakkopie.xlsm]Blad7'!$E$199</t>
  </si>
  <si>
    <t>*='G:\verwerk\vsd_prod\formats\kwartaalstaat\WLZ\2019\Formats\KOSTA\[KOSTA Q3 Wlz 2019 origineel - plakkopie.xlsm]Blad7'!$D$200</t>
  </si>
  <si>
    <t>*='G:\verwerk\vsd_prod\formats\kwartaalstaat\WLZ\2019\Formats\KOSTA\[KOSTA Q3 Wlz 2019 origineel - plakkopie.xlsm]Blad7'!$E$200</t>
  </si>
  <si>
    <t>*='G:\verwerk\vsd_prod\formats\kwartaalstaat\WLZ\2019\Formats\KOSTA\[KOSTA Q3 Wlz 2019 origineel - plakkopie.xlsm]Blad7'!$D$201</t>
  </si>
  <si>
    <t>*='G:\verwerk\vsd_prod\formats\kwartaalstaat\WLZ\2019\Formats\KOSTA\[KOSTA Q3 Wlz 2019 origineel - plakkopie.xlsm]Blad7'!$E$201</t>
  </si>
  <si>
    <t>*='G:\verwerk\vsd_prod\formats\kwartaalstaat\WLZ\2019\Formats\KOSTA\[KOSTA Q3 Wlz 2019 origineel - plakkopie.xlsm]Blad7'!$D$202</t>
  </si>
  <si>
    <t>*='G:\verwerk\vsd_prod\formats\kwartaalstaat\WLZ\2019\Formats\KOSTA\[KOSTA Q3 Wlz 2019 origineel - plakkopie.xlsm]Blad7'!$E$202</t>
  </si>
  <si>
    <t>*='G:\verwerk\vsd_prod\formats\kwartaalstaat\WLZ\2019\Formats\KOSTA\[KOSTA Q3 Wlz 2019 origineel - plakkopie.xlsm]Blad7'!$D$203</t>
  </si>
  <si>
    <t>*='G:\verwerk\vsd_prod\formats\kwartaalstaat\WLZ\2019\Formats\KOSTA\[KOSTA Q3 Wlz 2019 origineel - plakkopie.xlsm]Blad7'!$E$203</t>
  </si>
  <si>
    <t>*='G:\verwerk\vsd_prod\formats\kwartaalstaat\WLZ\2019\Formats\KOSTA\[KOSTA Q3 Wlz 2019 origineel - plakkopie.xlsm]Blad7'!$D$204</t>
  </si>
  <si>
    <t>*='G:\verwerk\vsd_prod\formats\kwartaalstaat\WLZ\2019\Formats\KOSTA\[KOSTA Q3 Wlz 2019 origineel - plakkopie.xlsm]Blad7'!$E$204</t>
  </si>
  <si>
    <t>*='G:\verwerk\vsd_prod\formats\kwartaalstaat\WLZ\2019\Formats\KOSTA\[KOSTA Q3 Wlz 2019 origineel - plakkopie.xlsm]Blad7'!$D$205</t>
  </si>
  <si>
    <t>*='G:\verwerk\vsd_prod\formats\kwartaalstaat\WLZ\2019\Formats\KOSTA\[KOSTA Q3 Wlz 2019 origineel - plakkopie.xlsm]Blad7'!$E$205</t>
  </si>
  <si>
    <t>*='G:\verwerk\vsd_prod\formats\kwartaalstaat\WLZ\2019\Formats\KOSTA\[KOSTA Q3 Wlz 2019 origineel - plakkopie.xlsm]Blad7'!$D$206</t>
  </si>
  <si>
    <t>*='G:\verwerk\vsd_prod\formats\kwartaalstaat\WLZ\2019\Formats\KOSTA\[KOSTA Q3 Wlz 2019 origineel - plakkopie.xlsm]Blad7'!$E$206</t>
  </si>
  <si>
    <t>*='G:\verwerk\vsd_prod\formats\kwartaalstaat\WLZ\2019\Formats\KOSTA\[KOSTA Q3 Wlz 2019 origineel - plakkopie.xlsm]Blad7'!$D$207</t>
  </si>
  <si>
    <t>*='G:\verwerk\vsd_prod\formats\kwartaalstaat\WLZ\2019\Formats\KOSTA\[KOSTA Q3 Wlz 2019 origineel - plakkopie.xlsm]Blad7'!$E$207</t>
  </si>
  <si>
    <t>*='G:\verwerk\vsd_prod\formats\kwartaalstaat\WLZ\2019\Formats\KOSTA\[KOSTA Q3 Wlz 2019 origineel - plakkopie.xlsm]Blad7'!$D$208</t>
  </si>
  <si>
    <t>*='G:\verwerk\vsd_prod\formats\kwartaalstaat\WLZ\2019\Formats\KOSTA\[KOSTA Q3 Wlz 2019 origineel - plakkopie.xlsm]Blad7'!$E$208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</si>
</sst>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_-&quot;€&quot;\ * #,##0.00\-;_-&quot;€&quot;\ * &quot;-&quot;??_-;_-@_-"/>
    <numFmt numFmtId="165" formatCode="#,##0&quot; &quot;"/>
  </numFmts>
  <fonts count="36" x14ac:knownFonts="1">
    <font>
      <sz val="10"/>
      <name val="Arial"/>
    </font>
    <font>
      <sz val="10"/>
      <name val="Arial"/>
      <family val="2"/>
    </font>
    <font>
      <sz val="10"/>
      <name val="Arial"/>
      <family val="2"/>
    </font>
    <font>
      <sz val="10"/>
      <name val="Verdana"/>
      <family val="2"/>
    </font>
    <font>
      <sz val="10"/>
      <color indexed="10"/>
      <name val="Arial"/>
      <family val="2"/>
    </font>
    <font>
      <sz val="8"/>
      <name val="Verdana"/>
      <family val="2"/>
    </font>
    <font>
      <b/>
      <sz val="8"/>
      <color indexed="62"/>
      <name val="Verdana"/>
      <family val="2"/>
    </font>
    <font>
      <b/>
      <sz val="8"/>
      <color indexed="62"/>
      <name val="Arial"/>
      <family val="2"/>
    </font>
    <font>
      <sz val="9"/>
      <name val="Verdana"/>
      <family val="2"/>
    </font>
    <font>
      <sz val="8"/>
      <color indexed="9"/>
      <name val="Verdana"/>
      <family val="2"/>
    </font>
    <font>
      <u/>
      <sz val="10"/>
      <color indexed="12"/>
      <name val="Arial"/>
      <family val="2"/>
    </font>
    <font>
      <sz val="8"/>
      <name val="Arial"/>
      <family val="2"/>
    </font>
    <font>
      <b/>
      <sz val="10"/>
      <color indexed="9"/>
      <name val="Verdana"/>
      <family val="2"/>
    </font>
    <font>
      <b/>
      <sz val="10"/>
      <name val="Verdana"/>
      <family val="2"/>
    </font>
    <font>
      <b/>
      <i/>
      <sz val="10"/>
      <name val="Verdana"/>
      <family val="2"/>
    </font>
    <font>
      <u/>
      <sz val="10"/>
      <color indexed="12"/>
      <name val="Verdana"/>
      <family val="2"/>
    </font>
    <font>
      <u/>
      <sz val="10"/>
      <name val="Verdana"/>
      <family val="2"/>
    </font>
    <font>
      <sz val="8"/>
      <name val="Arial"/>
      <family val="2"/>
    </font>
    <font>
      <u/>
      <sz val="8"/>
      <color indexed="12"/>
      <name val="Verdana"/>
      <family val="2"/>
    </font>
    <font>
      <i/>
      <sz val="10"/>
      <name val="Verdana"/>
      <family val="2"/>
    </font>
    <font>
      <u/>
      <sz val="10"/>
      <color indexed="29"/>
      <name val="Verdana"/>
      <family val="2"/>
    </font>
    <font>
      <sz val="10"/>
      <color indexed="29"/>
      <name val="Verdana"/>
      <family val="2"/>
    </font>
    <font>
      <b/>
      <sz val="10"/>
      <color indexed="29"/>
      <name val="Verdana"/>
      <family val="2"/>
    </font>
    <font>
      <i/>
      <sz val="10"/>
      <color indexed="29"/>
      <name val="Verdana"/>
      <family val="2"/>
    </font>
    <font>
      <b/>
      <u/>
      <sz val="10"/>
      <color indexed="12"/>
      <name val="Verdana"/>
      <family val="2"/>
    </font>
    <font>
      <sz val="10"/>
      <color indexed="9"/>
      <name val="Verdana"/>
      <family val="2"/>
    </font>
    <font>
      <sz val="30"/>
      <name val="Verdana"/>
      <family val="2"/>
    </font>
    <font>
      <sz val="24"/>
      <name val="Verdana"/>
      <family val="2"/>
    </font>
    <font>
      <sz val="12"/>
      <name val="Verdana"/>
      <family val="2"/>
    </font>
    <font>
      <b/>
      <sz val="12"/>
      <name val="Verdana"/>
      <family val="2"/>
    </font>
    <font>
      <sz val="14"/>
      <name val="Verdana"/>
      <family val="2"/>
    </font>
    <font>
      <sz val="10"/>
      <color indexed="18"/>
      <name val="Verdana"/>
      <family val="2"/>
    </font>
    <font>
      <b/>
      <sz val="8"/>
      <name val="Verdana"/>
      <family val="2"/>
    </font>
    <font>
      <sz val="10"/>
      <color indexed="10"/>
      <name val="Verdana"/>
      <family val="2"/>
    </font>
    <font>
      <sz val="10"/>
      <color theme="1"/>
      <name val="Arial"/>
      <family val="2"/>
    </font>
    <font>
      <sz val="8"/>
      <color theme="0"/>
      <name val="Verdana"/>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30"/>
        <bgColor indexed="64"/>
      </patternFill>
    </fill>
    <fill>
      <patternFill patternType="solid">
        <fgColor indexed="28"/>
        <bgColor indexed="64"/>
      </patternFill>
    </fill>
    <fill>
      <patternFill patternType="solid">
        <fgColor theme="0"/>
        <bgColor indexed="64"/>
      </patternFill>
    </fill>
  </fills>
  <borders count="102">
    <border>
      <left/>
      <right/>
      <top/>
      <bottom/>
      <diagonal/>
    </border>
    <border>
      <left style="thin">
        <color indexed="55"/>
      </left>
      <right/>
      <top style="thin">
        <color indexed="55"/>
      </top>
      <bottom/>
      <diagonal/>
    </border>
    <border>
      <left/>
      <right/>
      <top style="thin">
        <color indexed="55"/>
      </top>
      <bottom/>
      <diagonal/>
    </border>
    <border>
      <left style="thin">
        <color indexed="55"/>
      </left>
      <right/>
      <top/>
      <bottom style="thin">
        <color indexed="9"/>
      </bottom>
      <diagonal/>
    </border>
    <border>
      <left/>
      <right style="thin">
        <color indexed="9"/>
      </right>
      <top style="thin">
        <color indexed="9"/>
      </top>
      <bottom style="thin">
        <color indexed="9"/>
      </bottom>
      <diagonal/>
    </border>
    <border>
      <left style="thin">
        <color indexed="9"/>
      </left>
      <right style="thin">
        <color indexed="55"/>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55"/>
      </left>
      <right/>
      <top style="thin">
        <color indexed="9"/>
      </top>
      <bottom style="thin">
        <color indexed="9"/>
      </bottom>
      <diagonal/>
    </border>
    <border>
      <left/>
      <right/>
      <top style="thin">
        <color indexed="9"/>
      </top>
      <bottom style="thin">
        <color indexed="9"/>
      </bottom>
      <diagonal/>
    </border>
    <border>
      <left style="thin">
        <color indexed="55"/>
      </left>
      <right/>
      <top style="thin">
        <color indexed="9"/>
      </top>
      <bottom style="thin">
        <color indexed="55"/>
      </bottom>
      <diagonal/>
    </border>
    <border>
      <left/>
      <right/>
      <top style="thin">
        <color indexed="9"/>
      </top>
      <bottom style="thin">
        <color indexed="55"/>
      </bottom>
      <diagonal/>
    </border>
    <border diagonalUp="1" diagonalDown="1">
      <left style="thin">
        <color indexed="9"/>
      </left>
      <right style="thin">
        <color indexed="9"/>
      </right>
      <top style="thin">
        <color indexed="9"/>
      </top>
      <bottom style="thin">
        <color indexed="55"/>
      </bottom>
      <diagonal style="thin">
        <color indexed="64"/>
      </diagonal>
    </border>
    <border diagonalUp="1" diagonalDown="1">
      <left/>
      <right style="thin">
        <color indexed="9"/>
      </right>
      <top style="thin">
        <color indexed="9"/>
      </top>
      <bottom style="thin">
        <color indexed="55"/>
      </bottom>
      <diagonal style="thin">
        <color indexed="64"/>
      </diagonal>
    </border>
    <border>
      <left style="thin">
        <color indexed="9"/>
      </left>
      <right style="thin">
        <color indexed="55"/>
      </right>
      <top style="thin">
        <color indexed="9"/>
      </top>
      <bottom style="thin">
        <color indexed="55"/>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23"/>
      </left>
      <right style="thin">
        <color indexed="9"/>
      </right>
      <top style="thin">
        <color indexed="23"/>
      </top>
      <bottom style="thin">
        <color indexed="9"/>
      </bottom>
      <diagonal/>
    </border>
    <border>
      <left style="thin">
        <color indexed="9"/>
      </left>
      <right style="thin">
        <color indexed="9"/>
      </right>
      <top style="thin">
        <color indexed="23"/>
      </top>
      <bottom style="thin">
        <color indexed="9"/>
      </bottom>
      <diagonal/>
    </border>
    <border>
      <left style="thin">
        <color indexed="9"/>
      </left>
      <right style="thin">
        <color indexed="23"/>
      </right>
      <top style="thin">
        <color indexed="23"/>
      </top>
      <bottom style="thin">
        <color indexed="9"/>
      </bottom>
      <diagonal/>
    </border>
    <border>
      <left style="thin">
        <color indexed="23"/>
      </left>
      <right style="thin">
        <color indexed="9"/>
      </right>
      <top style="thin">
        <color indexed="9"/>
      </top>
      <bottom/>
      <diagonal/>
    </border>
    <border>
      <left style="thin">
        <color indexed="9"/>
      </left>
      <right style="thin">
        <color indexed="23"/>
      </right>
      <top style="thin">
        <color indexed="9"/>
      </top>
      <bottom/>
      <diagonal/>
    </border>
    <border>
      <left style="thin">
        <color indexed="23"/>
      </left>
      <right style="thin">
        <color indexed="9"/>
      </right>
      <top/>
      <bottom style="thin">
        <color indexed="23"/>
      </bottom>
      <diagonal/>
    </border>
    <border>
      <left style="thin">
        <color indexed="9"/>
      </left>
      <right style="thin">
        <color indexed="9"/>
      </right>
      <top/>
      <bottom style="thin">
        <color indexed="23"/>
      </bottom>
      <diagonal/>
    </border>
    <border>
      <left style="thin">
        <color indexed="9"/>
      </left>
      <right style="thin">
        <color indexed="23"/>
      </right>
      <top/>
      <bottom style="thin">
        <color indexed="23"/>
      </bottom>
      <diagonal/>
    </border>
    <border>
      <left style="thin">
        <color indexed="23"/>
      </left>
      <right style="thin">
        <color indexed="9"/>
      </right>
      <top/>
      <bottom/>
      <diagonal/>
    </border>
    <border>
      <left style="thin">
        <color indexed="9"/>
      </left>
      <right style="thin">
        <color indexed="9"/>
      </right>
      <top/>
      <bottom/>
      <diagonal/>
    </border>
    <border>
      <left style="thin">
        <color indexed="9"/>
      </left>
      <right style="thin">
        <color indexed="23"/>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23"/>
      </left>
      <right/>
      <top style="thin">
        <color indexed="23"/>
      </top>
      <bottom style="thin">
        <color indexed="9"/>
      </bottom>
      <diagonal/>
    </border>
    <border>
      <left style="thin">
        <color indexed="9"/>
      </left>
      <right/>
      <top style="thin">
        <color indexed="9"/>
      </top>
      <bottom style="thin">
        <color indexed="9"/>
      </bottom>
      <diagonal/>
    </border>
    <border>
      <left/>
      <right style="thin">
        <color indexed="23"/>
      </right>
      <top style="thin">
        <color indexed="9"/>
      </top>
      <bottom style="thin">
        <color indexed="9"/>
      </bottom>
      <diagonal/>
    </border>
    <border>
      <left style="thin">
        <color indexed="9"/>
      </left>
      <right style="thin">
        <color indexed="23"/>
      </right>
      <top style="thin">
        <color indexed="9"/>
      </top>
      <bottom style="thin">
        <color indexed="9"/>
      </bottom>
      <diagonal/>
    </border>
    <border>
      <left style="thin">
        <color indexed="23"/>
      </left>
      <right/>
      <top style="thin">
        <color indexed="9"/>
      </top>
      <bottom style="thin">
        <color indexed="23"/>
      </bottom>
      <diagonal/>
    </border>
    <border>
      <left style="thin">
        <color indexed="9"/>
      </left>
      <right style="thin">
        <color indexed="23"/>
      </right>
      <top style="thin">
        <color indexed="9"/>
      </top>
      <bottom style="thin">
        <color indexed="23"/>
      </bottom>
      <diagonal/>
    </border>
    <border>
      <left style="thin">
        <color indexed="9"/>
      </left>
      <right style="thin">
        <color indexed="9"/>
      </right>
      <top style="thin">
        <color indexed="9"/>
      </top>
      <bottom/>
      <diagonal/>
    </border>
    <border>
      <left style="thin">
        <color indexed="55"/>
      </left>
      <right style="thin">
        <color indexed="9"/>
      </right>
      <top style="thin">
        <color indexed="55"/>
      </top>
      <bottom/>
      <diagonal/>
    </border>
    <border>
      <left style="thin">
        <color indexed="55"/>
      </left>
      <right style="thin">
        <color indexed="9"/>
      </right>
      <top/>
      <bottom style="thin">
        <color indexed="9"/>
      </bottom>
      <diagonal/>
    </border>
    <border>
      <left style="thin">
        <color indexed="55"/>
      </left>
      <right/>
      <top style="thin">
        <color indexed="55"/>
      </top>
      <bottom style="thin">
        <color indexed="9"/>
      </bottom>
      <diagonal/>
    </border>
    <border>
      <left/>
      <right/>
      <top style="thin">
        <color indexed="55"/>
      </top>
      <bottom style="thin">
        <color indexed="9"/>
      </bottom>
      <diagonal/>
    </border>
    <border>
      <left style="thin">
        <color indexed="9"/>
      </left>
      <right style="thin">
        <color indexed="55"/>
      </right>
      <top style="thin">
        <color indexed="55"/>
      </top>
      <bottom style="thin">
        <color indexed="9"/>
      </bottom>
      <diagonal/>
    </border>
    <border diagonalUp="1" diagonalDown="1">
      <left/>
      <right style="thin">
        <color indexed="9"/>
      </right>
      <top style="thin">
        <color indexed="9"/>
      </top>
      <bottom style="thin">
        <color indexed="23"/>
      </bottom>
      <diagonal style="thin">
        <color indexed="64"/>
      </diagonal>
    </border>
    <border>
      <left/>
      <right style="thin">
        <color indexed="9"/>
      </right>
      <top style="thin">
        <color indexed="9"/>
      </top>
      <bottom style="thin">
        <color indexed="55"/>
      </bottom>
      <diagonal/>
    </border>
    <border>
      <left style="thin">
        <color indexed="55"/>
      </left>
      <right/>
      <top style="thin">
        <color indexed="9"/>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55"/>
      </left>
      <right/>
      <top style="thin">
        <color indexed="55"/>
      </top>
      <bottom style="thin">
        <color indexed="64"/>
      </bottom>
      <diagonal/>
    </border>
    <border>
      <left/>
      <right style="thin">
        <color indexed="55"/>
      </right>
      <top style="thin">
        <color indexed="55"/>
      </top>
      <bottom style="thin">
        <color indexed="64"/>
      </bottom>
      <diagonal/>
    </border>
    <border>
      <left/>
      <right style="thin">
        <color indexed="55"/>
      </right>
      <top style="thin">
        <color indexed="55"/>
      </top>
      <bottom/>
      <diagonal/>
    </border>
    <border>
      <left style="thin">
        <color indexed="9"/>
      </left>
      <right style="thin">
        <color indexed="9"/>
      </right>
      <top style="thin">
        <color indexed="55"/>
      </top>
      <bottom/>
      <diagonal/>
    </border>
    <border>
      <left style="thin">
        <color indexed="9"/>
      </left>
      <right style="thin">
        <color indexed="9"/>
      </right>
      <top/>
      <bottom style="thin">
        <color indexed="9"/>
      </bottom>
      <diagonal/>
    </border>
    <border>
      <left style="thin">
        <color indexed="9"/>
      </left>
      <right/>
      <top style="thin">
        <color indexed="55"/>
      </top>
      <bottom/>
      <diagonal/>
    </border>
    <border>
      <left/>
      <right style="thin">
        <color indexed="9"/>
      </right>
      <top style="thin">
        <color indexed="55"/>
      </top>
      <bottom/>
      <diagonal/>
    </border>
    <border>
      <left/>
      <right style="thin">
        <color indexed="9"/>
      </right>
      <top/>
      <bottom style="thin">
        <color indexed="9"/>
      </bottom>
      <diagonal/>
    </border>
    <border>
      <left style="thin">
        <color indexed="9"/>
      </left>
      <right/>
      <top style="thin">
        <color indexed="55"/>
      </top>
      <bottom style="thin">
        <color indexed="9"/>
      </bottom>
      <diagonal/>
    </border>
    <border>
      <left/>
      <right style="thin">
        <color indexed="55"/>
      </right>
      <top style="thin">
        <color indexed="55"/>
      </top>
      <bottom style="thin">
        <color indexed="9"/>
      </bottom>
      <diagonal/>
    </border>
    <border>
      <left style="thin">
        <color indexed="55"/>
      </left>
      <right/>
      <top/>
      <bottom/>
      <diagonal/>
    </border>
    <border>
      <left style="thin">
        <color indexed="55"/>
      </left>
      <right style="thin">
        <color indexed="9"/>
      </right>
      <top style="thin">
        <color indexed="9"/>
      </top>
      <bottom/>
      <diagonal/>
    </border>
    <border>
      <left style="thin">
        <color indexed="55"/>
      </left>
      <right style="thin">
        <color indexed="9"/>
      </right>
      <top/>
      <bottom/>
      <diagonal/>
    </border>
    <border>
      <left/>
      <right style="thin">
        <color indexed="55"/>
      </right>
      <top style="thin">
        <color indexed="9"/>
      </top>
      <bottom style="thin">
        <color indexed="9"/>
      </bottom>
      <diagonal/>
    </border>
    <border>
      <left/>
      <right style="thin">
        <color indexed="55"/>
      </right>
      <top/>
      <bottom style="thin">
        <color indexed="55"/>
      </bottom>
      <diagonal/>
    </border>
    <border>
      <left style="thin">
        <color indexed="55"/>
      </left>
      <right/>
      <top style="thin">
        <color indexed="64"/>
      </top>
      <bottom/>
      <diagonal/>
    </border>
    <border>
      <left/>
      <right style="thin">
        <color indexed="55"/>
      </right>
      <top style="thin">
        <color indexed="64"/>
      </top>
      <bottom/>
      <diagonal/>
    </border>
    <border>
      <left style="thin">
        <color indexed="55"/>
      </left>
      <right style="thin">
        <color theme="0"/>
      </right>
      <top style="thin">
        <color indexed="9"/>
      </top>
      <bottom style="thin">
        <color indexed="9"/>
      </bottom>
      <diagonal/>
    </border>
    <border>
      <left style="thin">
        <color indexed="55"/>
      </left>
      <right style="thin">
        <color theme="0"/>
      </right>
      <top style="thin">
        <color indexed="9"/>
      </top>
      <bottom style="thin">
        <color indexed="55"/>
      </bottom>
      <diagonal/>
    </border>
    <border>
      <left style="thin">
        <color indexed="55"/>
      </left>
      <right style="thin">
        <color theme="0"/>
      </right>
      <top style="thin">
        <color theme="0"/>
      </top>
      <bottom style="thin">
        <color indexed="9"/>
      </bottom>
      <diagonal/>
    </border>
    <border>
      <left/>
      <right style="thin">
        <color indexed="55"/>
      </right>
      <top style="thin">
        <color theme="0"/>
      </top>
      <bottom style="thin">
        <color indexed="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9"/>
      </left>
      <right/>
      <top/>
      <bottom style="thin">
        <color indexed="9"/>
      </bottom>
      <diagonal/>
    </border>
    <border>
      <left style="thin">
        <color theme="0"/>
      </left>
      <right/>
      <top style="thin">
        <color indexed="55"/>
      </top>
      <bottom/>
      <diagonal/>
    </border>
    <border>
      <left style="thin">
        <color theme="0"/>
      </left>
      <right style="thin">
        <color indexed="9"/>
      </right>
      <top style="thin">
        <color indexed="9"/>
      </top>
      <bottom style="thin">
        <color indexed="9"/>
      </bottom>
      <diagonal/>
    </border>
    <border diagonalUp="1" diagonalDown="1">
      <left style="thin">
        <color theme="0"/>
      </left>
      <right style="thin">
        <color indexed="9"/>
      </right>
      <top style="thin">
        <color indexed="9"/>
      </top>
      <bottom style="thin">
        <color indexed="55"/>
      </bottom>
      <diagonal style="thin">
        <color indexed="64"/>
      </diagonal>
    </border>
    <border>
      <left/>
      <right style="thin">
        <color indexed="9"/>
      </right>
      <top style="thin">
        <color indexed="55"/>
      </top>
      <bottom style="thin">
        <color indexed="9"/>
      </bottom>
      <diagonal/>
    </border>
    <border>
      <left/>
      <right style="thin">
        <color indexed="9"/>
      </right>
      <top style="thin">
        <color indexed="23"/>
      </top>
      <bottom style="thin">
        <color indexed="9"/>
      </bottom>
      <diagonal/>
    </border>
    <border>
      <left/>
      <right style="thin">
        <color indexed="9"/>
      </right>
      <top style="thin">
        <color indexed="9"/>
      </top>
      <bottom style="thin">
        <color indexed="23"/>
      </bottom>
      <diagonal/>
    </border>
    <border>
      <left/>
      <right style="thin">
        <color theme="0"/>
      </right>
      <top style="thin">
        <color indexed="9"/>
      </top>
      <bottom style="thin">
        <color indexed="55"/>
      </bottom>
      <diagonal/>
    </border>
    <border>
      <left/>
      <right/>
      <top/>
      <bottom style="thin">
        <color indexed="23"/>
      </bottom>
      <diagonal/>
    </border>
    <border>
      <left/>
      <right/>
      <top style="thin">
        <color theme="0"/>
      </top>
      <bottom/>
      <diagonal/>
    </border>
    <border>
      <left style="thin">
        <color theme="0"/>
      </left>
      <right style="thin">
        <color indexed="55"/>
      </right>
      <top style="thin">
        <color indexed="9"/>
      </top>
      <bottom style="thin">
        <color indexed="55"/>
      </bottom>
      <diagonal/>
    </border>
    <border diagonalUp="1" diagonalDown="1">
      <left style="thin">
        <color theme="0"/>
      </left>
      <right style="thin">
        <color indexed="9"/>
      </right>
      <top style="thin">
        <color indexed="9"/>
      </top>
      <bottom style="thin">
        <color theme="0"/>
      </bottom>
      <diagonal style="thin">
        <color indexed="64"/>
      </diagonal>
    </border>
    <border>
      <left style="thin">
        <color indexed="9"/>
      </left>
      <right style="thin">
        <color indexed="55"/>
      </right>
      <top style="thin">
        <color indexed="9"/>
      </top>
      <bottom style="thin">
        <color theme="0"/>
      </bottom>
      <diagonal/>
    </border>
    <border>
      <left style="thin">
        <color indexed="9"/>
      </left>
      <right style="thin">
        <color indexed="9"/>
      </right>
      <top style="thin">
        <color indexed="9"/>
      </top>
      <bottom style="thin">
        <color theme="2" tint="-0.249977111117893"/>
      </bottom>
      <diagonal/>
    </border>
    <border>
      <left style="thin">
        <color indexed="9"/>
      </left>
      <right style="thin">
        <color indexed="55"/>
      </right>
      <top style="thin">
        <color indexed="9"/>
      </top>
      <bottom style="thin">
        <color theme="2" tint="-0.249977111117893"/>
      </bottom>
      <diagonal/>
    </border>
  </borders>
  <cellStyleXfs count="9">
    <xf numFmtId="0" fontId="0" fillId="0" borderId="0"/>
    <xf numFmtId="164"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2" fillId="2" borderId="0"/>
    <xf numFmtId="0" fontId="2" fillId="2" borderId="0"/>
    <xf numFmtId="0" fontId="2" fillId="2" borderId="0"/>
    <xf numFmtId="0" fontId="2" fillId="2" borderId="0"/>
    <xf numFmtId="9" fontId="1" fillId="0" borderId="0" applyFont="0" applyFill="0" applyBorder="0" applyAlignment="0" applyProtection="0"/>
  </cellStyleXfs>
  <cellXfs count="249">
    <xf numFmtId="0" fontId="0" fillId="0" borderId="0" xfId="0"/>
    <xf numFmtId="1" fontId="0" fillId="0" borderId="0" xfId="0" applyNumberFormat="1"/>
    <xf numFmtId="1" fontId="0" fillId="0" borderId="0" xfId="0" applyNumberFormat="1" applyBorder="1"/>
    <xf numFmtId="0" fontId="3" fillId="3" borderId="0" xfId="0" quotePrefix="1" applyFont="1" applyFill="1" applyProtection="1"/>
    <xf numFmtId="0" fontId="2" fillId="3" borderId="0" xfId="0" quotePrefix="1" applyFont="1" applyFill="1" applyProtection="1"/>
    <xf numFmtId="0" fontId="4" fillId="0" borderId="0" xfId="0" applyFont="1"/>
    <xf numFmtId="2" fontId="5" fillId="0" borderId="0" xfId="0" applyNumberFormat="1" applyFont="1" applyFill="1"/>
    <xf numFmtId="0" fontId="5" fillId="0" borderId="0" xfId="0" applyFont="1" applyFill="1"/>
    <xf numFmtId="0" fontId="6" fillId="3" borderId="0" xfId="0" applyFont="1" applyFill="1" applyAlignment="1" applyProtection="1">
      <alignment vertical="center"/>
    </xf>
    <xf numFmtId="0" fontId="7" fillId="3" borderId="0" xfId="0" applyFont="1" applyFill="1" applyAlignment="1" applyProtection="1">
      <alignment vertical="center"/>
    </xf>
    <xf numFmtId="0" fontId="5" fillId="0" borderId="0" xfId="0" quotePrefix="1" applyFont="1" applyAlignment="1" applyProtection="1">
      <alignment vertical="top"/>
    </xf>
    <xf numFmtId="0" fontId="8" fillId="3" borderId="0" xfId="0" quotePrefix="1" applyFont="1" applyFill="1" applyAlignment="1" applyProtection="1">
      <alignment vertical="top"/>
    </xf>
    <xf numFmtId="0" fontId="3" fillId="0" borderId="0" xfId="0" applyFont="1"/>
    <xf numFmtId="0" fontId="8" fillId="0" borderId="0" xfId="0" quotePrefix="1"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9" fillId="4" borderId="4" xfId="0" applyFont="1" applyFill="1" applyBorder="1" applyAlignment="1" applyProtection="1">
      <alignment horizontal="center" vertical="center"/>
    </xf>
    <xf numFmtId="0" fontId="9" fillId="4" borderId="5"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9" fillId="4" borderId="7" xfId="0" quotePrefix="1" applyFont="1" applyFill="1" applyBorder="1" applyAlignment="1" applyProtection="1">
      <alignment horizontal="left" vertical="center"/>
    </xf>
    <xf numFmtId="165" fontId="5" fillId="6" borderId="11" xfId="0" applyNumberFormat="1" applyFont="1" applyFill="1" applyBorder="1" applyAlignment="1" applyProtection="1">
      <alignment vertical="center"/>
    </xf>
    <xf numFmtId="165" fontId="5" fillId="6" borderId="12" xfId="0" applyNumberFormat="1" applyFont="1" applyFill="1" applyBorder="1" applyAlignment="1" applyProtection="1">
      <alignment vertical="center"/>
    </xf>
    <xf numFmtId="165" fontId="5" fillId="6" borderId="13" xfId="0" applyNumberFormat="1" applyFont="1" applyFill="1" applyBorder="1" applyAlignment="1" applyProtection="1">
      <alignment vertical="center"/>
    </xf>
    <xf numFmtId="0" fontId="9" fillId="0" borderId="0" xfId="0" quotePrefix="1" applyFont="1" applyFill="1" applyBorder="1" applyAlignment="1" applyProtection="1">
      <alignment horizontal="left" vertical="center"/>
    </xf>
    <xf numFmtId="165" fontId="5" fillId="0" borderId="0" xfId="0" applyNumberFormat="1" applyFont="1" applyFill="1" applyBorder="1" applyAlignment="1" applyProtection="1">
      <alignment vertical="center"/>
    </xf>
    <xf numFmtId="0" fontId="3" fillId="0" borderId="0" xfId="0" applyFont="1" applyFill="1"/>
    <xf numFmtId="0" fontId="3" fillId="2" borderId="0" xfId="0" applyFont="1" applyFill="1"/>
    <xf numFmtId="0" fontId="14" fillId="5" borderId="14" xfId="6" applyFont="1" applyFill="1" applyBorder="1" applyAlignment="1">
      <alignment horizontal="center" vertical="center"/>
    </xf>
    <xf numFmtId="0" fontId="14" fillId="5" borderId="15" xfId="6" applyFont="1" applyFill="1" applyBorder="1" applyAlignment="1">
      <alignment horizontal="centerContinuous" vertical="center"/>
    </xf>
    <xf numFmtId="0" fontId="14" fillId="3" borderId="16" xfId="6" applyFont="1" applyFill="1" applyBorder="1" applyAlignment="1">
      <alignment horizontal="center" vertical="center"/>
    </xf>
    <xf numFmtId="0" fontId="14" fillId="3" borderId="17" xfId="6" applyFont="1" applyFill="1" applyBorder="1" applyAlignment="1">
      <alignment horizontal="centerContinuous" vertical="center"/>
    </xf>
    <xf numFmtId="0" fontId="10" fillId="3" borderId="16" xfId="2" applyFill="1" applyBorder="1" applyAlignment="1" applyProtection="1">
      <alignment vertical="center"/>
    </xf>
    <xf numFmtId="0" fontId="15" fillId="3" borderId="17" xfId="2" applyFont="1" applyFill="1" applyBorder="1" applyAlignment="1" applyProtection="1">
      <alignment vertical="center"/>
    </xf>
    <xf numFmtId="0" fontId="10" fillId="0" borderId="18" xfId="2" applyBorder="1" applyAlignment="1" applyProtection="1">
      <alignment vertical="center"/>
    </xf>
    <xf numFmtId="0" fontId="16" fillId="3" borderId="19" xfId="2" applyFont="1" applyFill="1" applyBorder="1" applyAlignment="1" applyProtection="1">
      <alignment vertical="center"/>
    </xf>
    <xf numFmtId="0" fontId="15" fillId="3" borderId="20" xfId="2" applyFont="1" applyFill="1" applyBorder="1" applyAlignment="1" applyProtection="1">
      <alignment vertical="center"/>
    </xf>
    <xf numFmtId="0" fontId="18" fillId="0" borderId="0" xfId="2" applyFont="1" applyFill="1" applyBorder="1" applyAlignment="1" applyProtection="1">
      <alignment horizontal="center" vertical="center"/>
    </xf>
    <xf numFmtId="0" fontId="19" fillId="0" borderId="0" xfId="6" applyFont="1" applyFill="1" applyBorder="1"/>
    <xf numFmtId="0" fontId="3" fillId="0" borderId="0" xfId="6" applyFont="1" applyFill="1" applyBorder="1"/>
    <xf numFmtId="0" fontId="5" fillId="0" borderId="0" xfId="6" applyFont="1" applyFill="1" applyBorder="1"/>
    <xf numFmtId="0" fontId="3" fillId="0" borderId="0" xfId="6" applyFont="1" applyFill="1"/>
    <xf numFmtId="0" fontId="20" fillId="0" borderId="0" xfId="2" applyFont="1" applyFill="1" applyBorder="1" applyAlignment="1" applyProtection="1">
      <alignment horizontal="center" vertical="center"/>
    </xf>
    <xf numFmtId="0" fontId="21" fillId="0" borderId="0" xfId="6" applyFont="1" applyFill="1" applyBorder="1"/>
    <xf numFmtId="0" fontId="22" fillId="0" borderId="0" xfId="6" applyFont="1" applyFill="1" applyBorder="1" applyAlignment="1">
      <alignment vertical="center"/>
    </xf>
    <xf numFmtId="0" fontId="23" fillId="0" borderId="0" xfId="6" applyFont="1" applyFill="1" applyBorder="1"/>
    <xf numFmtId="0" fontId="13" fillId="0" borderId="0" xfId="6" applyFont="1" applyFill="1" applyBorder="1" applyAlignment="1">
      <alignment vertical="center"/>
    </xf>
    <xf numFmtId="0" fontId="22" fillId="0" borderId="0" xfId="6" applyFont="1" applyFill="1" applyBorder="1"/>
    <xf numFmtId="0" fontId="21" fillId="0" borderId="0" xfId="6" applyFont="1" applyFill="1" applyBorder="1" applyAlignment="1"/>
    <xf numFmtId="0" fontId="22" fillId="0" borderId="0" xfId="6" applyFont="1" applyFill="1" applyBorder="1" applyAlignment="1"/>
    <xf numFmtId="0" fontId="21" fillId="0" borderId="0" xfId="6" applyFont="1" applyFill="1" applyBorder="1" applyAlignment="1">
      <alignment vertical="top"/>
    </xf>
    <xf numFmtId="0" fontId="13" fillId="0" borderId="0" xfId="6" applyFont="1" applyFill="1" applyBorder="1"/>
    <xf numFmtId="0" fontId="24" fillId="0" borderId="0" xfId="2" applyFont="1" applyFill="1" applyAlignment="1" applyProtection="1">
      <alignment horizontal="center" vertical="center"/>
    </xf>
    <xf numFmtId="0" fontId="13" fillId="0" borderId="0" xfId="6" applyFont="1" applyFill="1" applyProtection="1"/>
    <xf numFmtId="0" fontId="13" fillId="2" borderId="0" xfId="6" applyFont="1" applyFill="1" applyProtection="1"/>
    <xf numFmtId="0" fontId="3" fillId="0" borderId="0" xfId="6" applyFont="1" applyFill="1" applyAlignment="1" applyProtection="1">
      <alignment vertical="center"/>
    </xf>
    <xf numFmtId="0" fontId="3" fillId="2" borderId="0" xfId="6" applyFont="1" applyFill="1" applyAlignment="1" applyProtection="1">
      <alignment vertical="center"/>
    </xf>
    <xf numFmtId="0" fontId="3" fillId="0" borderId="0" xfId="6" applyFont="1" applyFill="1" applyProtection="1"/>
    <xf numFmtId="0" fontId="3" fillId="2" borderId="0" xfId="6" applyFont="1" applyFill="1" applyProtection="1"/>
    <xf numFmtId="0" fontId="13" fillId="0" borderId="0" xfId="7" applyFont="1" applyFill="1"/>
    <xf numFmtId="0" fontId="12" fillId="4" borderId="21" xfId="3" applyFont="1" applyFill="1" applyBorder="1" applyAlignment="1" applyProtection="1">
      <alignment vertical="center"/>
    </xf>
    <xf numFmtId="0" fontId="12" fillId="4" borderId="22" xfId="3" applyFont="1" applyFill="1" applyBorder="1" applyAlignment="1" applyProtection="1">
      <alignment vertical="center"/>
    </xf>
    <xf numFmtId="0" fontId="12" fillId="4" borderId="23" xfId="3" applyFont="1" applyFill="1" applyBorder="1" applyAlignment="1" applyProtection="1">
      <alignment vertical="center"/>
    </xf>
    <xf numFmtId="49" fontId="3" fillId="5" borderId="24" xfId="6" applyNumberFormat="1" applyFont="1" applyFill="1" applyBorder="1" applyAlignment="1" applyProtection="1"/>
    <xf numFmtId="0" fontId="3" fillId="5" borderId="25" xfId="6" applyFont="1" applyFill="1" applyBorder="1" applyProtection="1"/>
    <xf numFmtId="49" fontId="3" fillId="5" borderId="26" xfId="6" applyNumberFormat="1" applyFont="1" applyFill="1" applyBorder="1" applyAlignment="1" applyProtection="1"/>
    <xf numFmtId="0" fontId="3" fillId="5" borderId="27" xfId="6" applyFont="1" applyFill="1" applyBorder="1" applyProtection="1"/>
    <xf numFmtId="0" fontId="3" fillId="5" borderId="28" xfId="6" applyFont="1" applyFill="1" applyBorder="1" applyProtection="1"/>
    <xf numFmtId="49" fontId="3" fillId="5" borderId="29" xfId="6" quotePrefix="1" applyNumberFormat="1" applyFont="1" applyFill="1" applyBorder="1" applyAlignment="1" applyProtection="1"/>
    <xf numFmtId="0" fontId="3" fillId="5" borderId="30" xfId="6" applyFont="1" applyFill="1" applyBorder="1" applyProtection="1"/>
    <xf numFmtId="0" fontId="3" fillId="5" borderId="31" xfId="6" applyFont="1" applyFill="1" applyBorder="1" applyProtection="1"/>
    <xf numFmtId="49" fontId="3" fillId="5" borderId="29" xfId="6" quotePrefix="1" applyNumberFormat="1" applyFont="1" applyFill="1" applyBorder="1" applyProtection="1"/>
    <xf numFmtId="0" fontId="3" fillId="5" borderId="30" xfId="6" quotePrefix="1" applyFont="1" applyFill="1" applyBorder="1" applyProtection="1"/>
    <xf numFmtId="49" fontId="3" fillId="5" borderId="26" xfId="6" quotePrefix="1" applyNumberFormat="1" applyFont="1" applyFill="1" applyBorder="1" applyAlignment="1" applyProtection="1"/>
    <xf numFmtId="0" fontId="13" fillId="0" borderId="0" xfId="0" applyFont="1"/>
    <xf numFmtId="0" fontId="3" fillId="0" borderId="32" xfId="6" applyFont="1" applyFill="1" applyBorder="1"/>
    <xf numFmtId="0" fontId="3" fillId="0" borderId="33" xfId="6" applyFont="1" applyFill="1" applyBorder="1"/>
    <xf numFmtId="0" fontId="3" fillId="0" borderId="34" xfId="6" applyFont="1" applyFill="1" applyBorder="1"/>
    <xf numFmtId="0" fontId="3" fillId="0" borderId="35" xfId="6" applyFont="1" applyFill="1" applyBorder="1"/>
    <xf numFmtId="0" fontId="3" fillId="0" borderId="36" xfId="6" applyFont="1" applyFill="1" applyBorder="1"/>
    <xf numFmtId="0" fontId="26" fillId="0" borderId="35" xfId="6" applyFont="1" applyFill="1" applyBorder="1" applyAlignment="1">
      <alignment horizontal="center"/>
    </xf>
    <xf numFmtId="0" fontId="3" fillId="0" borderId="0" xfId="6" applyFont="1" applyFill="1" applyAlignment="1">
      <alignment horizontal="center"/>
    </xf>
    <xf numFmtId="0" fontId="3" fillId="0" borderId="36" xfId="6" applyFont="1" applyFill="1" applyBorder="1" applyAlignment="1">
      <alignment horizontal="center"/>
    </xf>
    <xf numFmtId="0" fontId="3" fillId="0" borderId="0" xfId="4" applyFont="1" applyFill="1" applyBorder="1"/>
    <xf numFmtId="0" fontId="3" fillId="0" borderId="0" xfId="4" applyFont="1" applyFill="1"/>
    <xf numFmtId="0" fontId="29" fillId="0" borderId="35" xfId="6" applyFont="1" applyFill="1" applyBorder="1" applyAlignment="1">
      <alignment horizontal="left" vertical="center" indent="4"/>
    </xf>
    <xf numFmtId="0" fontId="3" fillId="0" borderId="0" xfId="6" applyFont="1" applyFill="1" applyAlignment="1">
      <alignment vertical="center"/>
    </xf>
    <xf numFmtId="0" fontId="3" fillId="0" borderId="0" xfId="6" applyFont="1" applyFill="1" applyBorder="1" applyAlignment="1">
      <alignment vertical="center"/>
    </xf>
    <xf numFmtId="0" fontId="3" fillId="0" borderId="37" xfId="6" applyFont="1" applyFill="1" applyBorder="1"/>
    <xf numFmtId="0" fontId="3" fillId="0" borderId="38" xfId="6" applyFont="1" applyFill="1" applyBorder="1"/>
    <xf numFmtId="0" fontId="3" fillId="0" borderId="39" xfId="6" applyFont="1" applyFill="1" applyBorder="1"/>
    <xf numFmtId="0" fontId="30" fillId="0" borderId="0" xfId="6" applyFont="1" applyFill="1" applyBorder="1"/>
    <xf numFmtId="0" fontId="9" fillId="4" borderId="23" xfId="0" applyFont="1" applyFill="1" applyBorder="1" applyAlignment="1">
      <alignment horizontal="center" vertical="center"/>
    </xf>
    <xf numFmtId="0" fontId="9" fillId="4" borderId="41" xfId="0" quotePrefix="1" applyFont="1" applyFill="1" applyBorder="1" applyAlignment="1">
      <alignment horizontal="left" vertical="center" indent="1"/>
    </xf>
    <xf numFmtId="165" fontId="5" fillId="4" borderId="42" xfId="0" applyNumberFormat="1" applyFont="1" applyFill="1" applyBorder="1" applyAlignment="1">
      <alignment vertical="center"/>
    </xf>
    <xf numFmtId="165" fontId="5" fillId="6" borderId="43" xfId="0" applyNumberFormat="1" applyFont="1" applyFill="1" applyBorder="1" applyAlignment="1">
      <alignment vertical="center"/>
    </xf>
    <xf numFmtId="0" fontId="9" fillId="4" borderId="41" xfId="0" applyFont="1" applyFill="1" applyBorder="1" applyAlignment="1">
      <alignment horizontal="left" vertical="center" indent="1"/>
    </xf>
    <xf numFmtId="165" fontId="5" fillId="6" borderId="25" xfId="0" applyNumberFormat="1" applyFont="1" applyFill="1" applyBorder="1" applyAlignment="1">
      <alignment vertical="center"/>
    </xf>
    <xf numFmtId="165" fontId="5" fillId="6" borderId="45" xfId="0" applyNumberFormat="1" applyFont="1" applyFill="1" applyBorder="1" applyAlignment="1">
      <alignment vertical="center"/>
    </xf>
    <xf numFmtId="0" fontId="31" fillId="3" borderId="0" xfId="0" applyFont="1" applyFill="1" applyAlignment="1" applyProtection="1"/>
    <xf numFmtId="0" fontId="3" fillId="5" borderId="46" xfId="6" applyFont="1" applyFill="1" applyBorder="1" applyProtection="1"/>
    <xf numFmtId="0" fontId="9" fillId="4" borderId="41" xfId="0" quotePrefix="1" applyFont="1" applyFill="1" applyBorder="1" applyAlignment="1" applyProtection="1">
      <alignment horizontal="left" vertical="center"/>
    </xf>
    <xf numFmtId="0" fontId="9" fillId="4" borderId="41" xfId="0" quotePrefix="1" applyFont="1" applyFill="1" applyBorder="1" applyAlignment="1" applyProtection="1">
      <alignment horizontal="left" vertical="center" wrapText="1"/>
    </xf>
    <xf numFmtId="165" fontId="5" fillId="0" borderId="0" xfId="0" applyNumberFormat="1" applyFont="1" applyFill="1" applyBorder="1" applyAlignment="1" applyProtection="1">
      <alignment vertical="center"/>
      <protection locked="0"/>
    </xf>
    <xf numFmtId="0" fontId="9" fillId="4" borderId="51" xfId="0" applyFont="1" applyFill="1" applyBorder="1" applyAlignment="1" applyProtection="1">
      <alignment horizontal="center" vertical="center"/>
    </xf>
    <xf numFmtId="0" fontId="8" fillId="3" borderId="0" xfId="0" applyFont="1" applyFill="1" applyAlignment="1" applyProtection="1">
      <alignment vertical="top"/>
    </xf>
    <xf numFmtId="0" fontId="9" fillId="4" borderId="6" xfId="0" applyFont="1" applyFill="1" applyBorder="1" applyAlignment="1">
      <alignment horizontal="center" vertical="center"/>
    </xf>
    <xf numFmtId="165" fontId="5" fillId="6" borderId="52" xfId="0" applyNumberFormat="1" applyFont="1" applyFill="1" applyBorder="1" applyAlignment="1" applyProtection="1">
      <alignment vertical="center"/>
    </xf>
    <xf numFmtId="0" fontId="9" fillId="4" borderId="7" xfId="0" quotePrefix="1" applyFont="1" applyFill="1" applyBorder="1" applyAlignment="1">
      <alignment horizontal="left" vertical="center"/>
    </xf>
    <xf numFmtId="0" fontId="9" fillId="4" borderId="9" xfId="0" quotePrefix="1" applyFont="1" applyFill="1" applyBorder="1" applyAlignment="1">
      <alignment horizontal="left" vertical="center"/>
    </xf>
    <xf numFmtId="0" fontId="3" fillId="5" borderId="72" xfId="6" applyNumberFormat="1" applyFont="1" applyFill="1" applyBorder="1" applyAlignment="1" applyProtection="1">
      <alignment horizontal="left" vertical="center"/>
      <protection locked="0"/>
    </xf>
    <xf numFmtId="0" fontId="3" fillId="5" borderId="73" xfId="6" applyNumberFormat="1" applyFont="1" applyFill="1" applyBorder="1" applyAlignment="1" applyProtection="1">
      <alignment horizontal="left" vertical="center"/>
      <protection locked="0"/>
    </xf>
    <xf numFmtId="0" fontId="25" fillId="4" borderId="76" xfId="6" applyFont="1" applyFill="1" applyBorder="1" applyAlignment="1" applyProtection="1">
      <alignment vertical="center"/>
    </xf>
    <xf numFmtId="0" fontId="25" fillId="4" borderId="76" xfId="6" quotePrefix="1" applyFont="1" applyFill="1" applyBorder="1" applyAlignment="1" applyProtection="1">
      <alignment vertical="center"/>
    </xf>
    <xf numFmtId="165" fontId="5" fillId="6" borderId="72" xfId="0" applyNumberFormat="1" applyFont="1" applyFill="1" applyBorder="1" applyAlignment="1">
      <alignment vertical="center"/>
    </xf>
    <xf numFmtId="0" fontId="25" fillId="4" borderId="77" xfId="6" applyFont="1" applyFill="1" applyBorder="1" applyAlignment="1" applyProtection="1">
      <alignment vertical="center"/>
    </xf>
    <xf numFmtId="0" fontId="25" fillId="4" borderId="78" xfId="6" applyFont="1" applyFill="1" applyBorder="1" applyAlignment="1" applyProtection="1">
      <alignment vertical="center"/>
    </xf>
    <xf numFmtId="49" fontId="3" fillId="5" borderId="79" xfId="6" applyNumberFormat="1" applyFont="1" applyFill="1" applyBorder="1" applyAlignment="1" applyProtection="1">
      <alignment horizontal="left" vertical="center"/>
      <protection locked="0"/>
    </xf>
    <xf numFmtId="0" fontId="5" fillId="0" borderId="0" xfId="0" applyFont="1"/>
    <xf numFmtId="2" fontId="5" fillId="0" borderId="0" xfId="0" applyNumberFormat="1" applyFont="1"/>
    <xf numFmtId="2" fontId="3" fillId="0" borderId="0" xfId="0" applyNumberFormat="1" applyFont="1"/>
    <xf numFmtId="0" fontId="33" fillId="0" borderId="0" xfId="0" applyFont="1" applyAlignment="1">
      <alignment vertical="center"/>
    </xf>
    <xf numFmtId="9" fontId="33" fillId="0" borderId="0" xfId="8" applyFont="1" applyFill="1" applyBorder="1" applyAlignment="1" applyProtection="1">
      <alignment vertical="center"/>
    </xf>
    <xf numFmtId="0" fontId="5" fillId="0" borderId="86" xfId="0" applyFont="1" applyBorder="1"/>
    <xf numFmtId="0" fontId="5" fillId="0" borderId="55" xfId="0" applyFont="1" applyFill="1" applyBorder="1"/>
    <xf numFmtId="0" fontId="5" fillId="0" borderId="86" xfId="0" applyFont="1" applyFill="1" applyBorder="1"/>
    <xf numFmtId="0" fontId="3" fillId="0" borderId="83" xfId="0" applyFont="1" applyFill="1" applyBorder="1"/>
    <xf numFmtId="0" fontId="9" fillId="4" borderId="41" xfId="0" quotePrefix="1" applyFont="1" applyFill="1" applyBorder="1" applyAlignment="1" applyProtection="1">
      <alignment horizontal="center" vertical="center"/>
    </xf>
    <xf numFmtId="0" fontId="9" fillId="4" borderId="89" xfId="0" applyFont="1" applyFill="1" applyBorder="1" applyAlignment="1" applyProtection="1">
      <alignment horizontal="center" vertical="center"/>
    </xf>
    <xf numFmtId="165" fontId="5" fillId="6" borderId="90" xfId="0" applyNumberFormat="1" applyFont="1" applyFill="1" applyBorder="1" applyAlignment="1" applyProtection="1">
      <alignment vertical="center"/>
    </xf>
    <xf numFmtId="2" fontId="5" fillId="7" borderId="83" xfId="0" applyNumberFormat="1" applyFont="1" applyFill="1" applyBorder="1"/>
    <xf numFmtId="2" fontId="5" fillId="7" borderId="0" xfId="0" applyNumberFormat="1" applyFont="1" applyFill="1"/>
    <xf numFmtId="0" fontId="5" fillId="7" borderId="83" xfId="0" applyFont="1" applyFill="1" applyBorder="1"/>
    <xf numFmtId="0" fontId="3" fillId="7" borderId="0" xfId="0" applyFont="1" applyFill="1"/>
    <xf numFmtId="0" fontId="0" fillId="7" borderId="0" xfId="0" applyFill="1"/>
    <xf numFmtId="0" fontId="9" fillId="4" borderId="29" xfId="0" quotePrefix="1" applyFont="1" applyFill="1" applyBorder="1" applyAlignment="1">
      <alignment vertical="top" wrapText="1"/>
    </xf>
    <xf numFmtId="0" fontId="9" fillId="4" borderId="24" xfId="0" quotePrefix="1" applyFont="1" applyFill="1" applyBorder="1" applyAlignment="1">
      <alignment vertical="center" wrapText="1"/>
    </xf>
    <xf numFmtId="0" fontId="34" fillId="7" borderId="0" xfId="0" applyFont="1" applyFill="1"/>
    <xf numFmtId="2" fontId="5" fillId="0" borderId="83" xfId="0" applyNumberFormat="1" applyFont="1" applyFill="1" applyBorder="1"/>
    <xf numFmtId="2" fontId="3" fillId="0" borderId="84" xfId="0" applyNumberFormat="1" applyFont="1" applyFill="1" applyBorder="1"/>
    <xf numFmtId="0" fontId="5" fillId="0" borderId="18" xfId="0" applyFont="1" applyFill="1" applyBorder="1" applyAlignment="1">
      <alignment horizontal="right"/>
    </xf>
    <xf numFmtId="4" fontId="5" fillId="0" borderId="85" xfId="0" applyNumberFormat="1" applyFont="1" applyFill="1" applyBorder="1"/>
    <xf numFmtId="0" fontId="5" fillId="0" borderId="57" xfId="0" applyFont="1" applyFill="1" applyBorder="1" applyAlignment="1">
      <alignment horizontal="right"/>
    </xf>
    <xf numFmtId="4" fontId="5" fillId="0" borderId="58" xfId="0" applyNumberFormat="1" applyFont="1" applyFill="1" applyBorder="1"/>
    <xf numFmtId="2" fontId="5" fillId="0" borderId="84" xfId="0" applyNumberFormat="1" applyFont="1" applyFill="1" applyBorder="1"/>
    <xf numFmtId="0" fontId="0" fillId="0" borderId="0" xfId="0" applyFill="1"/>
    <xf numFmtId="2" fontId="5" fillId="0" borderId="18" xfId="0" applyNumberFormat="1" applyFont="1" applyFill="1" applyBorder="1"/>
    <xf numFmtId="0" fontId="0" fillId="0" borderId="83" xfId="0" applyFill="1" applyBorder="1"/>
    <xf numFmtId="2" fontId="5" fillId="0" borderId="80" xfId="0" applyNumberFormat="1" applyFont="1" applyFill="1" applyBorder="1"/>
    <xf numFmtId="2" fontId="5" fillId="0" borderId="82" xfId="0" applyNumberFormat="1" applyFont="1" applyFill="1" applyBorder="1"/>
    <xf numFmtId="0" fontId="33" fillId="0" borderId="96" xfId="0" applyFont="1" applyBorder="1" applyAlignment="1">
      <alignment vertical="center"/>
    </xf>
    <xf numFmtId="0" fontId="35" fillId="4" borderId="76" xfId="0" quotePrefix="1" applyFont="1" applyFill="1" applyBorder="1" applyAlignment="1">
      <alignment horizontal="left" vertical="center"/>
    </xf>
    <xf numFmtId="165" fontId="5" fillId="6" borderId="97" xfId="0" applyNumberFormat="1" applyFont="1" applyFill="1" applyBorder="1" applyAlignment="1" applyProtection="1">
      <alignment vertical="center"/>
    </xf>
    <xf numFmtId="0" fontId="3" fillId="0" borderId="96" xfId="0" applyFont="1" applyBorder="1"/>
    <xf numFmtId="0" fontId="9" fillId="4" borderId="76" xfId="0" applyFont="1" applyFill="1" applyBorder="1" applyAlignment="1" applyProtection="1">
      <alignment horizontal="left" vertical="center"/>
    </xf>
    <xf numFmtId="165" fontId="5" fillId="6" borderId="98" xfId="0" applyNumberFormat="1" applyFont="1" applyFill="1" applyBorder="1" applyAlignment="1" applyProtection="1">
      <alignment vertical="center"/>
    </xf>
    <xf numFmtId="165" fontId="5" fillId="6" borderId="99" xfId="0" applyNumberFormat="1" applyFont="1" applyFill="1" applyBorder="1" applyAlignment="1" applyProtection="1">
      <alignment vertical="center"/>
    </xf>
    <xf numFmtId="165" fontId="5" fillId="5" borderId="89" xfId="0" applyNumberFormat="1" applyFont="1" applyFill="1" applyBorder="1" applyAlignment="1" applyProtection="1">
      <alignment vertical="center"/>
      <protection locked="0"/>
    </xf>
    <xf numFmtId="165" fontId="5" fillId="5" borderId="5" xfId="0" applyNumberFormat="1" applyFont="1" applyFill="1" applyBorder="1" applyAlignment="1" applyProtection="1">
      <alignment vertical="center"/>
      <protection locked="0"/>
    </xf>
    <xf numFmtId="165" fontId="5" fillId="5" borderId="6" xfId="0" applyNumberFormat="1" applyFont="1" applyFill="1" applyBorder="1" applyAlignment="1" applyProtection="1">
      <alignment vertical="center"/>
      <protection locked="0"/>
    </xf>
    <xf numFmtId="165" fontId="5" fillId="5" borderId="100" xfId="0" applyNumberFormat="1" applyFont="1" applyFill="1" applyBorder="1" applyAlignment="1" applyProtection="1">
      <alignment vertical="center"/>
      <protection locked="0"/>
    </xf>
    <xf numFmtId="165" fontId="5" fillId="5" borderId="101" xfId="0" applyNumberFormat="1" applyFont="1" applyFill="1" applyBorder="1" applyAlignment="1" applyProtection="1">
      <alignment vertical="center"/>
      <protection locked="0"/>
    </xf>
    <xf numFmtId="0" fontId="12" fillId="4" borderId="55" xfId="6" applyFont="1" applyFill="1" applyBorder="1" applyAlignment="1">
      <alignment horizontal="center" vertical="center"/>
    </xf>
    <xf numFmtId="0" fontId="3" fillId="4" borderId="56" xfId="0" applyFont="1" applyFill="1" applyBorder="1" applyAlignment="1"/>
    <xf numFmtId="0" fontId="13" fillId="6" borderId="57" xfId="5" applyFont="1" applyFill="1" applyBorder="1" applyAlignment="1">
      <alignment horizontal="center" vertical="center"/>
    </xf>
    <xf numFmtId="0" fontId="3" fillId="6" borderId="58" xfId="0" applyFont="1" applyFill="1" applyBorder="1" applyAlignment="1">
      <alignment horizontal="center"/>
    </xf>
    <xf numFmtId="0" fontId="12" fillId="4" borderId="59" xfId="7" applyFont="1" applyFill="1" applyBorder="1" applyAlignment="1">
      <alignment horizontal="center" vertical="center"/>
    </xf>
    <xf numFmtId="0" fontId="12" fillId="4" borderId="60" xfId="7" applyFont="1" applyFill="1" applyBorder="1" applyAlignment="1">
      <alignment horizontal="center" vertical="center"/>
    </xf>
    <xf numFmtId="0" fontId="13" fillId="6" borderId="74" xfId="6" applyFont="1" applyFill="1" applyBorder="1" applyAlignment="1" applyProtection="1">
      <alignment horizontal="center" vertical="center"/>
    </xf>
    <xf numFmtId="0" fontId="13" fillId="6" borderId="75" xfId="6" applyFont="1" applyFill="1" applyBorder="1" applyAlignment="1" applyProtection="1">
      <alignment horizontal="center" vertical="center"/>
    </xf>
    <xf numFmtId="0" fontId="26" fillId="0" borderId="35" xfId="6" applyFont="1" applyFill="1" applyBorder="1" applyAlignment="1">
      <alignment horizontal="center"/>
    </xf>
    <xf numFmtId="0" fontId="3" fillId="0" borderId="0" xfId="6" applyFont="1" applyFill="1" applyAlignment="1">
      <alignment horizontal="center"/>
    </xf>
    <xf numFmtId="0" fontId="3" fillId="0" borderId="36" xfId="6" applyFont="1" applyFill="1" applyBorder="1" applyAlignment="1">
      <alignment horizontal="center"/>
    </xf>
    <xf numFmtId="0" fontId="3" fillId="0" borderId="35" xfId="6" applyFont="1" applyFill="1" applyBorder="1" applyAlignment="1">
      <alignment horizontal="center"/>
    </xf>
    <xf numFmtId="0" fontId="27" fillId="0" borderId="35" xfId="6" applyFont="1" applyFill="1" applyBorder="1" applyAlignment="1">
      <alignment horizontal="center" vertical="center"/>
    </xf>
    <xf numFmtId="0" fontId="3" fillId="0" borderId="0" xfId="6" applyFont="1" applyFill="1" applyAlignment="1">
      <alignment horizontal="center" vertical="center"/>
    </xf>
    <xf numFmtId="0" fontId="3" fillId="0" borderId="36" xfId="6" applyFont="1" applyFill="1" applyBorder="1" applyAlignment="1">
      <alignment horizontal="center" vertical="center"/>
    </xf>
    <xf numFmtId="0" fontId="3" fillId="0" borderId="35" xfId="6" applyFont="1" applyFill="1" applyBorder="1" applyAlignment="1">
      <alignment horizontal="center" vertical="center"/>
    </xf>
    <xf numFmtId="0" fontId="28" fillId="0" borderId="35" xfId="4" applyFont="1" applyFill="1" applyBorder="1" applyAlignment="1">
      <alignment horizontal="center" vertical="center"/>
    </xf>
    <xf numFmtId="0" fontId="27" fillId="0" borderId="0" xfId="6" applyFont="1" applyFill="1" applyAlignment="1">
      <alignment horizontal="center" vertical="center"/>
    </xf>
    <xf numFmtId="0" fontId="27" fillId="0" borderId="36" xfId="6" applyFont="1" applyFill="1" applyBorder="1" applyAlignment="1">
      <alignment horizontal="center" vertical="center"/>
    </xf>
    <xf numFmtId="0" fontId="9" fillId="4" borderId="40" xfId="0" quotePrefix="1" applyFont="1" applyFill="1" applyBorder="1" applyAlignment="1">
      <alignment vertical="center"/>
    </xf>
    <xf numFmtId="0" fontId="9" fillId="4" borderId="92" xfId="0" quotePrefix="1" applyFont="1" applyFill="1" applyBorder="1" applyAlignment="1">
      <alignment vertical="center"/>
    </xf>
    <xf numFmtId="0" fontId="9" fillId="4" borderId="44" xfId="0" quotePrefix="1" applyFont="1" applyFill="1" applyBorder="1" applyAlignment="1">
      <alignment vertical="center"/>
    </xf>
    <xf numFmtId="0" fontId="9" fillId="4" borderId="93" xfId="0" quotePrefix="1" applyFont="1" applyFill="1" applyBorder="1" applyAlignment="1">
      <alignment vertical="center"/>
    </xf>
    <xf numFmtId="0" fontId="8" fillId="3" borderId="95" xfId="0" quotePrefix="1" applyFont="1" applyFill="1" applyBorder="1" applyAlignment="1" applyProtection="1">
      <alignment vertical="top"/>
    </xf>
    <xf numFmtId="0" fontId="9" fillId="4" borderId="7" xfId="0" quotePrefix="1" applyFont="1" applyFill="1" applyBorder="1" applyAlignment="1" applyProtection="1">
      <alignment horizontal="left" vertical="center"/>
    </xf>
    <xf numFmtId="0" fontId="9" fillId="4" borderId="4" xfId="0" quotePrefix="1" applyFont="1" applyFill="1" applyBorder="1" applyAlignment="1" applyProtection="1">
      <alignment horizontal="left" vertical="center"/>
    </xf>
    <xf numFmtId="0" fontId="9" fillId="4" borderId="9" xfId="0" quotePrefix="1" applyFont="1" applyFill="1" applyBorder="1" applyAlignment="1" applyProtection="1">
      <alignment horizontal="left" vertical="center"/>
    </xf>
    <xf numFmtId="0" fontId="9" fillId="4" borderId="10" xfId="0" quotePrefix="1" applyFont="1" applyFill="1" applyBorder="1" applyAlignment="1" applyProtection="1">
      <alignment horizontal="left" vertical="center"/>
    </xf>
    <xf numFmtId="0" fontId="9" fillId="4" borderId="94" xfId="0" quotePrefix="1" applyFont="1" applyFill="1" applyBorder="1" applyAlignment="1" applyProtection="1">
      <alignment horizontal="left" vertical="center"/>
    </xf>
    <xf numFmtId="0" fontId="9" fillId="4" borderId="1" xfId="0" quotePrefix="1" applyFont="1" applyFill="1" applyBorder="1" applyAlignment="1" applyProtection="1">
      <alignment horizontal="left" vertical="center"/>
    </xf>
    <xf numFmtId="0" fontId="9" fillId="4" borderId="65" xfId="0" quotePrefix="1" applyFont="1" applyFill="1" applyBorder="1" applyAlignment="1" applyProtection="1">
      <alignment horizontal="left" vertical="center"/>
    </xf>
    <xf numFmtId="0" fontId="9" fillId="4" borderId="3" xfId="0" quotePrefix="1" applyFont="1" applyFill="1" applyBorder="1" applyAlignment="1" applyProtection="1">
      <alignment horizontal="left" vertical="center"/>
    </xf>
    <xf numFmtId="0" fontId="9" fillId="4" borderId="66" xfId="0" quotePrefix="1" applyFont="1" applyFill="1" applyBorder="1" applyAlignment="1" applyProtection="1">
      <alignment horizontal="left" vertical="center"/>
    </xf>
    <xf numFmtId="0" fontId="9" fillId="4" borderId="7" xfId="0" quotePrefix="1" applyFont="1" applyFill="1" applyBorder="1" applyAlignment="1" applyProtection="1">
      <alignment horizontal="left" vertical="center" wrapText="1"/>
    </xf>
    <xf numFmtId="0" fontId="9" fillId="4" borderId="4" xfId="0" quotePrefix="1" applyFont="1" applyFill="1" applyBorder="1" applyAlignment="1" applyProtection="1">
      <alignment horizontal="left" vertical="center" wrapText="1"/>
    </xf>
    <xf numFmtId="0" fontId="9" fillId="4" borderId="64" xfId="0" applyFont="1" applyFill="1" applyBorder="1" applyAlignment="1" applyProtection="1">
      <alignment horizontal="center" vertical="center" wrapText="1"/>
    </xf>
    <xf numFmtId="0" fontId="3" fillId="4" borderId="87" xfId="0" applyFont="1" applyFill="1" applyBorder="1" applyAlignment="1" applyProtection="1">
      <alignment horizontal="center" vertical="center" wrapText="1"/>
    </xf>
    <xf numFmtId="0" fontId="9" fillId="4" borderId="9" xfId="0" quotePrefix="1" applyFont="1" applyFill="1" applyBorder="1" applyAlignment="1" applyProtection="1">
      <alignment horizontal="left" vertical="center" wrapText="1"/>
    </xf>
    <xf numFmtId="0" fontId="9" fillId="4" borderId="10" xfId="0" quotePrefix="1" applyFont="1" applyFill="1" applyBorder="1" applyAlignment="1" applyProtection="1">
      <alignment horizontal="left" vertical="center" wrapText="1"/>
    </xf>
    <xf numFmtId="0" fontId="9" fillId="4" borderId="94" xfId="0" quotePrefix="1" applyFont="1" applyFill="1" applyBorder="1" applyAlignment="1" applyProtection="1">
      <alignment horizontal="left" vertical="center" wrapText="1"/>
    </xf>
    <xf numFmtId="0" fontId="9" fillId="4" borderId="1" xfId="0" quotePrefix="1" applyFont="1" applyFill="1" applyBorder="1" applyAlignment="1" applyProtection="1">
      <alignment horizontal="left" vertical="center" wrapText="1"/>
    </xf>
    <xf numFmtId="0" fontId="9" fillId="4" borderId="88" xfId="0" applyFont="1" applyFill="1" applyBorder="1" applyAlignment="1" applyProtection="1">
      <alignment horizontal="center" vertical="center" wrapText="1"/>
    </xf>
    <xf numFmtId="0" fontId="3" fillId="4" borderId="61" xfId="0" applyFont="1" applyFill="1" applyBorder="1" applyAlignment="1" applyProtection="1">
      <alignment vertical="center"/>
    </xf>
    <xf numFmtId="0" fontId="9" fillId="4" borderId="65" xfId="0" quotePrefix="1" applyFont="1" applyFill="1" applyBorder="1" applyAlignment="1" applyProtection="1">
      <alignment horizontal="left" vertical="center" wrapText="1"/>
    </xf>
    <xf numFmtId="0" fontId="9" fillId="4" borderId="3" xfId="0" quotePrefix="1" applyFont="1" applyFill="1" applyBorder="1" applyAlignment="1" applyProtection="1">
      <alignment horizontal="left" vertical="center" wrapText="1"/>
    </xf>
    <xf numFmtId="0" fontId="9" fillId="4" borderId="66" xfId="0" quotePrefix="1" applyFont="1" applyFill="1" applyBorder="1" applyAlignment="1" applyProtection="1">
      <alignment horizontal="left" vertical="center" wrapText="1"/>
    </xf>
    <xf numFmtId="2" fontId="5" fillId="7" borderId="82" xfId="0" applyNumberFormat="1" applyFont="1" applyFill="1" applyBorder="1" applyAlignment="1" applyProtection="1">
      <alignment horizontal="center" vertical="top" wrapText="1"/>
    </xf>
    <xf numFmtId="0" fontId="0" fillId="0" borderId="84" xfId="0" applyBorder="1" applyAlignment="1"/>
    <xf numFmtId="2" fontId="32" fillId="7" borderId="82" xfId="0" applyNumberFormat="1" applyFont="1" applyFill="1" applyBorder="1" applyAlignment="1">
      <alignment horizontal="center" vertical="top" wrapText="1"/>
    </xf>
    <xf numFmtId="0" fontId="0" fillId="0" borderId="82" xfId="0" applyBorder="1" applyAlignment="1"/>
    <xf numFmtId="0" fontId="9" fillId="4" borderId="53" xfId="0" quotePrefix="1" applyFont="1" applyFill="1" applyBorder="1" applyAlignment="1" applyProtection="1">
      <alignment horizontal="left" vertical="center" wrapText="1"/>
    </xf>
    <xf numFmtId="0" fontId="9" fillId="4" borderId="67" xfId="0" applyFont="1" applyFill="1" applyBorder="1" applyAlignment="1" applyProtection="1">
      <alignment horizontal="center" vertical="center" wrapText="1"/>
    </xf>
    <xf numFmtId="0" fontId="9" fillId="4" borderId="68" xfId="0" applyFont="1" applyFill="1" applyBorder="1" applyAlignment="1" applyProtection="1">
      <alignment horizontal="center" vertical="center" wrapText="1"/>
    </xf>
    <xf numFmtId="0" fontId="9" fillId="4" borderId="54" xfId="0" quotePrefix="1" applyFont="1" applyFill="1" applyBorder="1" applyAlignment="1" applyProtection="1">
      <alignment horizontal="left" vertical="top" wrapText="1"/>
    </xf>
    <xf numFmtId="0" fontId="9" fillId="4" borderId="69" xfId="0" quotePrefix="1" applyFont="1" applyFill="1" applyBorder="1" applyAlignment="1" applyProtection="1">
      <alignment horizontal="left" vertical="top" wrapText="1"/>
    </xf>
    <xf numFmtId="0" fontId="9" fillId="4" borderId="3" xfId="0" quotePrefix="1" applyFont="1" applyFill="1" applyBorder="1" applyAlignment="1" applyProtection="1">
      <alignment horizontal="left" vertical="top" wrapText="1"/>
    </xf>
    <xf numFmtId="0" fontId="9" fillId="4" borderId="54" xfId="0" quotePrefix="1" applyFont="1" applyFill="1" applyBorder="1" applyAlignment="1" applyProtection="1">
      <alignment horizontal="left" vertical="top"/>
    </xf>
    <xf numFmtId="0" fontId="9" fillId="4" borderId="3" xfId="0" quotePrefix="1" applyFont="1" applyFill="1" applyBorder="1" applyAlignment="1" applyProtection="1">
      <alignment horizontal="left" vertical="top"/>
    </xf>
    <xf numFmtId="0" fontId="32" fillId="0" borderId="80" xfId="0" applyFont="1" applyBorder="1" applyAlignment="1">
      <alignment horizontal="center" vertical="top" wrapText="1"/>
    </xf>
    <xf numFmtId="0" fontId="32" fillId="0" borderId="81" xfId="0" applyFont="1" applyBorder="1" applyAlignment="1">
      <alignment horizontal="center" vertical="top" wrapText="1"/>
    </xf>
    <xf numFmtId="0" fontId="32" fillId="0" borderId="57" xfId="0" applyFont="1" applyBorder="1" applyAlignment="1">
      <alignment horizontal="center" vertical="top" wrapText="1"/>
    </xf>
    <xf numFmtId="0" fontId="32" fillId="0" borderId="58" xfId="0" applyFont="1" applyBorder="1" applyAlignment="1">
      <alignment horizontal="center" vertical="top" wrapText="1"/>
    </xf>
    <xf numFmtId="0" fontId="9" fillId="4" borderId="70" xfId="0" quotePrefix="1" applyFont="1" applyFill="1" applyBorder="1" applyAlignment="1" applyProtection="1">
      <alignment horizontal="left" vertical="top" wrapText="1"/>
    </xf>
    <xf numFmtId="0" fontId="9" fillId="4" borderId="71" xfId="0" quotePrefix="1" applyFont="1" applyFill="1" applyBorder="1" applyAlignment="1" applyProtection="1">
      <alignment horizontal="left" vertical="top" wrapText="1"/>
    </xf>
    <xf numFmtId="0" fontId="9" fillId="4" borderId="48" xfId="0" quotePrefix="1" applyFont="1" applyFill="1" applyBorder="1" applyAlignment="1" applyProtection="1">
      <alignment horizontal="left" vertical="top" wrapText="1"/>
    </xf>
    <xf numFmtId="0" fontId="9" fillId="4" borderId="62" xfId="0" applyFont="1" applyFill="1" applyBorder="1" applyAlignment="1" applyProtection="1">
      <alignment horizontal="center" vertical="center" wrapText="1"/>
    </xf>
    <xf numFmtId="0" fontId="3" fillId="4" borderId="63" xfId="0" applyFont="1" applyFill="1" applyBorder="1" applyAlignment="1" applyProtection="1">
      <alignment horizontal="center" vertical="center" wrapText="1"/>
    </xf>
    <xf numFmtId="0" fontId="9" fillId="4" borderId="47" xfId="0" quotePrefix="1" applyFont="1" applyFill="1" applyBorder="1" applyAlignment="1" applyProtection="1">
      <alignment horizontal="left" vertical="center"/>
    </xf>
    <xf numFmtId="0" fontId="9" fillId="4" borderId="48" xfId="0" quotePrefix="1" applyFont="1" applyFill="1" applyBorder="1" applyAlignment="1" applyProtection="1">
      <alignment horizontal="left" vertical="center"/>
    </xf>
    <xf numFmtId="0" fontId="9" fillId="4" borderId="62" xfId="0" quotePrefix="1" applyFont="1" applyFill="1" applyBorder="1" applyAlignment="1" applyProtection="1">
      <alignment horizontal="left" vertical="center"/>
    </xf>
    <xf numFmtId="0" fontId="9" fillId="4" borderId="63" xfId="0" quotePrefix="1" applyFont="1" applyFill="1" applyBorder="1" applyAlignment="1" applyProtection="1">
      <alignment horizontal="left" vertical="center"/>
    </xf>
    <xf numFmtId="0" fontId="0" fillId="0" borderId="48" xfId="0" applyBorder="1" applyAlignment="1">
      <alignment horizontal="left" vertical="center"/>
    </xf>
    <xf numFmtId="0" fontId="3" fillId="4" borderId="63" xfId="0" applyFont="1" applyFill="1" applyBorder="1" applyAlignment="1">
      <alignment horizontal="center" vertical="center" wrapText="1"/>
    </xf>
    <xf numFmtId="0" fontId="9" fillId="4" borderId="2" xfId="0" applyFont="1" applyFill="1" applyBorder="1" applyAlignment="1" applyProtection="1">
      <alignment horizontal="center" vertical="center" wrapText="1"/>
    </xf>
    <xf numFmtId="0" fontId="32" fillId="0" borderId="80" xfId="0" applyFont="1" applyFill="1" applyBorder="1" applyAlignment="1">
      <alignment horizontal="center"/>
    </xf>
    <xf numFmtId="0" fontId="32" fillId="0" borderId="81" xfId="0" applyFont="1" applyFill="1" applyBorder="1" applyAlignment="1">
      <alignment horizontal="center"/>
    </xf>
    <xf numFmtId="0" fontId="9" fillId="4" borderId="53" xfId="0" quotePrefix="1" applyFont="1" applyFill="1" applyBorder="1" applyAlignment="1" applyProtection="1">
      <alignment horizontal="left" vertical="center"/>
    </xf>
    <xf numFmtId="0" fontId="0" fillId="0" borderId="53" xfId="0" applyBorder="1" applyAlignment="1">
      <alignment vertical="center"/>
    </xf>
    <xf numFmtId="0" fontId="32" fillId="0" borderId="80" xfId="0" applyFont="1" applyBorder="1" applyAlignment="1">
      <alignment horizontal="center"/>
    </xf>
    <xf numFmtId="0" fontId="32" fillId="0" borderId="81" xfId="0" applyFont="1" applyBorder="1" applyAlignment="1">
      <alignment horizontal="center"/>
    </xf>
    <xf numFmtId="0" fontId="9" fillId="4" borderId="49" xfId="0" quotePrefix="1" applyFont="1" applyFill="1" applyBorder="1" applyAlignment="1" applyProtection="1">
      <alignment vertical="center"/>
    </xf>
    <xf numFmtId="0" fontId="9" fillId="4" borderId="50" xfId="0" quotePrefix="1" applyFont="1" applyFill="1" applyBorder="1" applyAlignment="1" applyProtection="1">
      <alignment vertical="center"/>
    </xf>
    <xf numFmtId="0" fontId="9" fillId="4" borderId="91" xfId="0" quotePrefix="1" applyFont="1" applyFill="1" applyBorder="1" applyAlignment="1" applyProtection="1">
      <alignment vertical="center"/>
    </xf>
    <xf numFmtId="0" fontId="9" fillId="4" borderId="7" xfId="0" quotePrefix="1" applyFont="1" applyFill="1" applyBorder="1" applyAlignment="1" applyProtection="1">
      <alignment vertical="center"/>
    </xf>
    <xf numFmtId="0" fontId="9" fillId="4" borderId="8" xfId="0" quotePrefix="1" applyFont="1" applyFill="1" applyBorder="1" applyAlignment="1" applyProtection="1">
      <alignment vertical="center"/>
    </xf>
    <xf numFmtId="0" fontId="9" fillId="4" borderId="4" xfId="0" quotePrefix="1" applyFont="1" applyFill="1" applyBorder="1" applyAlignment="1" applyProtection="1">
      <alignment vertical="center"/>
    </xf>
    <xf numFmtId="0" fontId="9" fillId="4" borderId="9" xfId="0" quotePrefix="1" applyFont="1" applyFill="1" applyBorder="1" applyAlignment="1" applyProtection="1">
      <alignment vertical="center"/>
    </xf>
    <xf numFmtId="0" fontId="9" fillId="4" borderId="10" xfId="0" quotePrefix="1" applyFont="1" applyFill="1" applyBorder="1" applyAlignment="1" applyProtection="1">
      <alignment vertical="center"/>
    </xf>
    <xf numFmtId="0" fontId="9" fillId="4" borderId="53" xfId="0" quotePrefix="1" applyFont="1" applyFill="1" applyBorder="1" applyAlignment="1" applyProtection="1">
      <alignment vertical="center"/>
    </xf>
  </cellXfs>
  <cellStyles count="9">
    <cellStyle name="Euro" xfId="1"/>
    <cellStyle name="Hyperlink" xfId="2" builtinId="8"/>
    <cellStyle name="Procent" xfId="8" builtinId="5"/>
    <cellStyle name="Standaard" xfId="0" builtinId="0"/>
    <cellStyle name="Standaard__Verzekerden aantallen ZFW 2002" xfId="3"/>
    <cellStyle name="Standaard_Kwartaalstaat AWBZ 2003 3KW CH" xfId="4"/>
    <cellStyle name="Standaard_Kwartaalstaat ZFW 2003 2KW" xfId="5"/>
    <cellStyle name="Standaard_Onbeveiligd format Kwartaalstaat AWBZ 2006 1KW ZK (concept)" xfId="6"/>
    <cellStyle name="Standaard_Onbeveiligd format Kwartaalstaat ZVW 2006 2KW (versie A)" xfId="7"/>
  </cellStyles>
  <dxfs count="46">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52B1E"/>
      <rgbColor rgb="0000FF00"/>
      <rgbColor rgb="000000FF"/>
      <rgbColor rgb="00FFFF00"/>
      <rgbColor rgb="00FF00FF"/>
      <rgbColor rgb="0000FFFF"/>
      <rgbColor rgb="00800000"/>
      <rgbColor rgb="00008000"/>
      <rgbColor rgb="00000080"/>
      <rgbColor rgb="00777C00"/>
      <rgbColor rgb="00800080"/>
      <rgbColor rgb="00008080"/>
      <rgbColor rgb="00C0C0C0"/>
      <rgbColor rgb="00808080"/>
      <rgbColor rgb="002C2E00"/>
      <rgbColor rgb="00515500"/>
      <rgbColor rgb="00777C00"/>
      <rgbColor rgb="00929633"/>
      <rgbColor rgb="00ADB066"/>
      <rgbColor rgb="00C9CB99"/>
      <rgbColor rgb="00E4E5CC"/>
      <rgbColor rgb="00F1F2E5"/>
      <rgbColor rgb="00777C00"/>
      <rgbColor rgb="00FF7000"/>
      <rgbColor rgb="00007BC7"/>
      <rgbColor rgb="00FFB612"/>
      <rgbColor rgb="00D52B1E"/>
      <rgbColor rgb="00A90061"/>
      <rgbColor rgb="00000000"/>
      <rgbColor rgb="00FFFFFF"/>
      <rgbColor rgb="0000CCFF"/>
      <rgbColor rgb="00CCFFFF"/>
      <rgbColor rgb="00CCFFCC"/>
      <rgbColor rgb="00FFFF99"/>
      <rgbColor rgb="0099CCFF"/>
      <rgbColor rgb="00FF99CC"/>
      <rgbColor rgb="00CC99FF"/>
      <rgbColor rgb="00FFCC99"/>
      <rgbColor rgb="00007BC7"/>
      <rgbColor rgb="0033CCCC"/>
      <rgbColor rgb="0099CC00"/>
      <rgbColor rgb="00FFCC00"/>
      <rgbColor rgb="00FFB612"/>
      <rgbColor rgb="00FF7000"/>
      <rgbColor rgb="00666699"/>
      <rgbColor rgb="00969696"/>
      <rgbColor rgb="00003366"/>
      <rgbColor rgb="00339966"/>
      <rgbColor rgb="00003300"/>
      <rgbColor rgb="002C2E00"/>
      <rgbColor rgb="00993300"/>
      <rgbColor rgb="00A90061"/>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4</xdr:row>
      <xdr:rowOff>0</xdr:rowOff>
    </xdr:from>
    <xdr:to>
      <xdr:col>1</xdr:col>
      <xdr:colOff>3914775</xdr:colOff>
      <xdr:row>4</xdr:row>
      <xdr:rowOff>219075</xdr:rowOff>
    </xdr:to>
    <xdr:sp macro="[0]!Afdrukken_Toelichting" textlink="">
      <xdr:nvSpPr>
        <xdr:cNvPr id="7169" name="Rectangle 1"/>
        <xdr:cNvSpPr>
          <a:spLocks noChangeArrowheads="1"/>
        </xdr:cNvSpPr>
      </xdr:nvSpPr>
      <xdr:spPr bwMode="auto">
        <a:xfrm>
          <a:off x="4048125" y="666750"/>
          <a:ext cx="3848100" cy="219075"/>
        </a:xfrm>
        <a:prstGeom prst="rect">
          <a:avLst/>
        </a:prstGeom>
        <a:solidFill>
          <a:srgbClr val="777C00"/>
        </a:solidFill>
        <a:ln w="9525">
          <a:solidFill>
            <a:srgbClr val="000000"/>
          </a:solid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FFFFFF"/>
              </a:solidFill>
              <a:latin typeface="Verdana"/>
              <a:ea typeface="Verdana"/>
              <a:cs typeface="Verdana"/>
            </a:rPr>
            <a:t>Toelichting</a:t>
          </a:r>
        </a:p>
      </xdr:txBody>
    </xdr:sp>
    <xdr:clientData/>
  </xdr:twoCellAnchor>
  <xdr:twoCellAnchor>
    <xdr:from>
      <xdr:col>1</xdr:col>
      <xdr:colOff>57150</xdr:colOff>
      <xdr:row>5</xdr:row>
      <xdr:rowOff>28575</xdr:rowOff>
    </xdr:from>
    <xdr:to>
      <xdr:col>1</xdr:col>
      <xdr:colOff>3914775</xdr:colOff>
      <xdr:row>5</xdr:row>
      <xdr:rowOff>219075</xdr:rowOff>
    </xdr:to>
    <xdr:sp macro="[0]!Afdrukken_NAW_gegevens" textlink="">
      <xdr:nvSpPr>
        <xdr:cNvPr id="7170" name="Rectangle 2"/>
        <xdr:cNvSpPr>
          <a:spLocks noChangeArrowheads="1"/>
        </xdr:cNvSpPr>
      </xdr:nvSpPr>
      <xdr:spPr bwMode="auto">
        <a:xfrm>
          <a:off x="4038600" y="9239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NAW gegevens</a:t>
          </a:r>
        </a:p>
      </xdr:txBody>
    </xdr:sp>
    <xdr:clientData/>
  </xdr:twoCellAnchor>
  <xdr:twoCellAnchor>
    <xdr:from>
      <xdr:col>1</xdr:col>
      <xdr:colOff>57150</xdr:colOff>
      <xdr:row>14</xdr:row>
      <xdr:rowOff>28575</xdr:rowOff>
    </xdr:from>
    <xdr:to>
      <xdr:col>1</xdr:col>
      <xdr:colOff>3914775</xdr:colOff>
      <xdr:row>14</xdr:row>
      <xdr:rowOff>219075</xdr:rowOff>
    </xdr:to>
    <xdr:sp macro="[0]!Afdrukken_Alle_Tabbladen" textlink="">
      <xdr:nvSpPr>
        <xdr:cNvPr id="7171" name="Rectangle 3"/>
        <xdr:cNvSpPr>
          <a:spLocks noChangeArrowheads="1"/>
        </xdr:cNvSpPr>
      </xdr:nvSpPr>
      <xdr:spPr bwMode="auto">
        <a:xfrm>
          <a:off x="4038600" y="29813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Alle tabbladen afdrukken</a:t>
          </a:r>
        </a:p>
      </xdr:txBody>
    </xdr:sp>
    <xdr:clientData/>
  </xdr:twoCellAnchor>
  <xdr:twoCellAnchor>
    <xdr:from>
      <xdr:col>1</xdr:col>
      <xdr:colOff>57150</xdr:colOff>
      <xdr:row>13</xdr:row>
      <xdr:rowOff>28575</xdr:rowOff>
    </xdr:from>
    <xdr:to>
      <xdr:col>1</xdr:col>
      <xdr:colOff>3914775</xdr:colOff>
      <xdr:row>13</xdr:row>
      <xdr:rowOff>219075</xdr:rowOff>
    </xdr:to>
    <xdr:sp macro="[0]!Afdrukken_Beheerskosten" textlink="">
      <xdr:nvSpPr>
        <xdr:cNvPr id="7172" name="Rectangle 4"/>
        <xdr:cNvSpPr>
          <a:spLocks noChangeArrowheads="1"/>
        </xdr:cNvSpPr>
      </xdr:nvSpPr>
      <xdr:spPr bwMode="auto">
        <a:xfrm>
          <a:off x="4038600" y="27527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Beheerskosten</a:t>
          </a:r>
        </a:p>
      </xdr:txBody>
    </xdr:sp>
    <xdr:clientData/>
  </xdr:twoCellAnchor>
  <xdr:twoCellAnchor>
    <xdr:from>
      <xdr:col>1</xdr:col>
      <xdr:colOff>57150</xdr:colOff>
      <xdr:row>10</xdr:row>
      <xdr:rowOff>28575</xdr:rowOff>
    </xdr:from>
    <xdr:to>
      <xdr:col>1</xdr:col>
      <xdr:colOff>3914775</xdr:colOff>
      <xdr:row>10</xdr:row>
      <xdr:rowOff>219075</xdr:rowOff>
    </xdr:to>
    <xdr:sp macro="[0]!Afdrukken_Zorg_via_CAK_ZZV" textlink="">
      <xdr:nvSpPr>
        <xdr:cNvPr id="7173" name="Rectangle 5"/>
        <xdr:cNvSpPr>
          <a:spLocks noChangeArrowheads="1"/>
        </xdr:cNvSpPr>
      </xdr:nvSpPr>
      <xdr:spPr bwMode="auto">
        <a:xfrm>
          <a:off x="4038600" y="20669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Zorg via CAK: Zorg zonder verblijf</a:t>
          </a:r>
        </a:p>
      </xdr:txBody>
    </xdr:sp>
    <xdr:clientData/>
  </xdr:twoCellAnchor>
  <xdr:twoCellAnchor>
    <xdr:from>
      <xdr:col>1</xdr:col>
      <xdr:colOff>57150</xdr:colOff>
      <xdr:row>9</xdr:row>
      <xdr:rowOff>28575</xdr:rowOff>
    </xdr:from>
    <xdr:to>
      <xdr:col>1</xdr:col>
      <xdr:colOff>3914775</xdr:colOff>
      <xdr:row>9</xdr:row>
      <xdr:rowOff>219075</xdr:rowOff>
    </xdr:to>
    <xdr:sp macro="[0]!Afdrukken_Zorg_via_CAK" textlink="">
      <xdr:nvSpPr>
        <xdr:cNvPr id="7174" name="Rectangle 6"/>
        <xdr:cNvSpPr>
          <a:spLocks noChangeArrowheads="1"/>
        </xdr:cNvSpPr>
      </xdr:nvSpPr>
      <xdr:spPr bwMode="auto">
        <a:xfrm>
          <a:off x="4038600" y="18383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Zorg via CAK: Aanvaardbare kosten en Zorg met verblijf</a:t>
          </a:r>
        </a:p>
        <a:p>
          <a:pPr algn="ctr" rtl="0">
            <a:defRPr sz="1000"/>
          </a:pPr>
          <a:r>
            <a:rPr lang="nl-NL" sz="1000" b="0" i="0" u="none" strike="noStrike" baseline="0">
              <a:solidFill>
                <a:srgbClr val="FFFFFF"/>
              </a:solidFill>
              <a:latin typeface="Verdana"/>
              <a:ea typeface="Verdana"/>
              <a:cs typeface="Verdana"/>
            </a:rPr>
            <a:t>: Aanvaardbare kosten en Zorg met verblijf</a:t>
          </a:r>
        </a:p>
      </xdr:txBody>
    </xdr:sp>
    <xdr:clientData/>
  </xdr:twoCellAnchor>
  <xdr:twoCellAnchor>
    <xdr:from>
      <xdr:col>1</xdr:col>
      <xdr:colOff>57150</xdr:colOff>
      <xdr:row>8</xdr:row>
      <xdr:rowOff>19050</xdr:rowOff>
    </xdr:from>
    <xdr:to>
      <xdr:col>1</xdr:col>
      <xdr:colOff>3914775</xdr:colOff>
      <xdr:row>8</xdr:row>
      <xdr:rowOff>219075</xdr:rowOff>
    </xdr:to>
    <xdr:sp macro="[0]!Afdrukken_Kostenverzamelstaat" textlink="">
      <xdr:nvSpPr>
        <xdr:cNvPr id="7175" name="Rectangle 8"/>
        <xdr:cNvSpPr>
          <a:spLocks noChangeArrowheads="1"/>
        </xdr:cNvSpPr>
      </xdr:nvSpPr>
      <xdr:spPr bwMode="auto">
        <a:xfrm>
          <a:off x="4038600" y="1600200"/>
          <a:ext cx="3857625" cy="200025"/>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Kostenverzamelstaat</a:t>
          </a:r>
        </a:p>
      </xdr:txBody>
    </xdr:sp>
    <xdr:clientData/>
  </xdr:twoCellAnchor>
  <xdr:twoCellAnchor>
    <xdr:from>
      <xdr:col>1</xdr:col>
      <xdr:colOff>57150</xdr:colOff>
      <xdr:row>7</xdr:row>
      <xdr:rowOff>47625</xdr:rowOff>
    </xdr:from>
    <xdr:to>
      <xdr:col>1</xdr:col>
      <xdr:colOff>3914775</xdr:colOff>
      <xdr:row>7</xdr:row>
      <xdr:rowOff>209550</xdr:rowOff>
    </xdr:to>
    <xdr:sp macro="[0]!Afdrukken_Voorblad" textlink="">
      <xdr:nvSpPr>
        <xdr:cNvPr id="7176" name="Rectangle 9"/>
        <xdr:cNvSpPr>
          <a:spLocks noChangeArrowheads="1"/>
        </xdr:cNvSpPr>
      </xdr:nvSpPr>
      <xdr:spPr bwMode="auto">
        <a:xfrm>
          <a:off x="4038600" y="1400175"/>
          <a:ext cx="3857625" cy="161925"/>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Voorblad</a:t>
          </a:r>
        </a:p>
      </xdr:txBody>
    </xdr:sp>
    <xdr:clientData/>
  </xdr:twoCellAnchor>
  <xdr:twoCellAnchor>
    <xdr:from>
      <xdr:col>1</xdr:col>
      <xdr:colOff>57150</xdr:colOff>
      <xdr:row>11</xdr:row>
      <xdr:rowOff>28575</xdr:rowOff>
    </xdr:from>
    <xdr:to>
      <xdr:col>1</xdr:col>
      <xdr:colOff>3914775</xdr:colOff>
      <xdr:row>11</xdr:row>
      <xdr:rowOff>219075</xdr:rowOff>
    </xdr:to>
    <xdr:sp macro="[0]!Afdrukken_VPT" textlink="">
      <xdr:nvSpPr>
        <xdr:cNvPr id="7177" name="Rectangle 10"/>
        <xdr:cNvSpPr>
          <a:spLocks noChangeArrowheads="1"/>
        </xdr:cNvSpPr>
      </xdr:nvSpPr>
      <xdr:spPr bwMode="auto">
        <a:xfrm>
          <a:off x="4038600" y="22955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Zorg via CAK: Volledig pakket thuis</a:t>
          </a:r>
        </a:p>
      </xdr:txBody>
    </xdr:sp>
    <xdr:clientData/>
  </xdr:twoCellAnchor>
  <xdr:twoCellAnchor>
    <xdr:from>
      <xdr:col>1</xdr:col>
      <xdr:colOff>57150</xdr:colOff>
      <xdr:row>12</xdr:row>
      <xdr:rowOff>28575</xdr:rowOff>
    </xdr:from>
    <xdr:to>
      <xdr:col>1</xdr:col>
      <xdr:colOff>3914775</xdr:colOff>
      <xdr:row>12</xdr:row>
      <xdr:rowOff>219075</xdr:rowOff>
    </xdr:to>
    <xdr:sp macro="[0]!Afdrukken_Dagbesteding" textlink="">
      <xdr:nvSpPr>
        <xdr:cNvPr id="7178" name="Rectangle 11"/>
        <xdr:cNvSpPr>
          <a:spLocks noChangeArrowheads="1"/>
        </xdr:cNvSpPr>
      </xdr:nvSpPr>
      <xdr:spPr bwMode="auto">
        <a:xfrm>
          <a:off x="4038600" y="25241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Zorg via CAK: Dagbesteding en vervoer</a:t>
          </a:r>
        </a:p>
      </xdr:txBody>
    </xdr:sp>
    <xdr:clientData/>
  </xdr:twoCellAnchor>
  <xdr:twoCellAnchor>
    <xdr:from>
      <xdr:col>1</xdr:col>
      <xdr:colOff>57150</xdr:colOff>
      <xdr:row>6</xdr:row>
      <xdr:rowOff>28575</xdr:rowOff>
    </xdr:from>
    <xdr:to>
      <xdr:col>1</xdr:col>
      <xdr:colOff>3914775</xdr:colOff>
      <xdr:row>7</xdr:row>
      <xdr:rowOff>0</xdr:rowOff>
    </xdr:to>
    <xdr:sp macro="[0]!Afdrukken_Mededelingen" textlink="">
      <xdr:nvSpPr>
        <xdr:cNvPr id="7179" name="Rectangle 12"/>
        <xdr:cNvSpPr>
          <a:spLocks noChangeArrowheads="1"/>
        </xdr:cNvSpPr>
      </xdr:nvSpPr>
      <xdr:spPr bwMode="auto">
        <a:xfrm>
          <a:off x="4038600" y="1152525"/>
          <a:ext cx="3857625" cy="200025"/>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Mededelingen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xdr:row>
      <xdr:rowOff>9525</xdr:rowOff>
    </xdr:from>
    <xdr:to>
      <xdr:col>10</xdr:col>
      <xdr:colOff>704850</xdr:colOff>
      <xdr:row>59</xdr:row>
      <xdr:rowOff>85725</xdr:rowOff>
    </xdr:to>
    <xdr:sp macro="" textlink="">
      <xdr:nvSpPr>
        <xdr:cNvPr id="3082" name="Text Box 1"/>
        <xdr:cNvSpPr txBox="1">
          <a:spLocks noChangeArrowheads="1"/>
        </xdr:cNvSpPr>
      </xdr:nvSpPr>
      <xdr:spPr bwMode="auto">
        <a:xfrm>
          <a:off x="142875" y="171450"/>
          <a:ext cx="6162675" cy="9467850"/>
        </a:xfrm>
        <a:prstGeom prst="rect">
          <a:avLst/>
        </a:prstGeom>
        <a:solidFill>
          <a:srgbClr xmlns:mc="http://schemas.openxmlformats.org/markup-compatibility/2006" xmlns:a14="http://schemas.microsoft.com/office/drawing/2010/main" val="E4E5CC" mc:Ignorable="a14" a14:legacySpreadsheetColorIndex="30"/>
        </a:solidFill>
        <a:ln w="9525">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36576" tIns="22860" rIns="0" bIns="0" anchor="t" upright="1"/>
        <a:lstStyle/>
        <a:p>
          <a:pPr algn="l" rtl="0">
            <a:defRPr sz="1000"/>
          </a:pPr>
          <a:r>
            <a:rPr lang="nl-NL" sz="1000" b="1" i="0" u="none" strike="noStrike" baseline="0">
              <a:solidFill>
                <a:srgbClr val="000000"/>
              </a:solidFill>
              <a:latin typeface="Verdana"/>
              <a:ea typeface="Verdana"/>
              <a:cs typeface="Verdana"/>
            </a:rPr>
            <a:t>KWARTAALSTAAT Wlz 2019 3e KWARTAAL - Wlz-REGIO</a:t>
          </a:r>
        </a:p>
        <a:p>
          <a:pPr algn="l" rtl="0">
            <a:defRPr sz="1000"/>
          </a:pPr>
          <a:endParaRPr lang="nl-NL" sz="1000" b="1" i="0" u="none" strike="noStrike" baseline="0">
            <a:solidFill>
              <a:srgbClr val="000000"/>
            </a:solidFill>
            <a:latin typeface="Verdana"/>
            <a:ea typeface="Verdana"/>
            <a:cs typeface="Verdana"/>
          </a:endParaRPr>
        </a:p>
        <a:p>
          <a:pPr algn="l" rtl="0">
            <a:defRPr sz="1000"/>
          </a:pPr>
          <a:r>
            <a:rPr lang="nl-NL" sz="1000" b="1" i="0" u="none" strike="noStrike" baseline="0">
              <a:solidFill>
                <a:srgbClr val="000000"/>
              </a:solidFill>
              <a:latin typeface="Verdana"/>
              <a:ea typeface="Verdana"/>
              <a:cs typeface="Verdana"/>
            </a:rPr>
            <a:t>Algemeen</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De aanlevering van gegevens van zorgverzekeraars aan Zorginstituut Nederland vindt plaats met behulp van Excel. Het voorgedefinieerde format bestaat uit een werkmap met diverse werkbladen. In de werkmap zijn macro's en hyperlinks opgenomen voor de navigatie en voor het maken van afdrukken. Verder is de werkmap beveiligd om daarmee het invullen van de velden te vereenvoudigen. Het format is gebaseerd op de informatie uit het 'Handboek informatie-uitvraag Wlz 2019'. </a:t>
          </a:r>
        </a:p>
        <a:p>
          <a:pPr algn="l" rtl="0">
            <a:defRPr sz="1000"/>
          </a:pPr>
          <a:endParaRPr lang="nl-NL" sz="1000" b="0" i="0" u="none" strike="noStrike" baseline="0">
            <a:solidFill>
              <a:srgbClr val="000000"/>
            </a:solidFill>
            <a:latin typeface="Verdana"/>
            <a:ea typeface="Verdana"/>
            <a:cs typeface="Verdana"/>
          </a:endParaRPr>
        </a:p>
        <a:p>
          <a:pPr algn="l" rtl="0">
            <a:defRPr sz="1000"/>
          </a:pPr>
          <a:r>
            <a:rPr lang="nl-NL" sz="1000" b="1" i="0" u="none" strike="noStrike" baseline="0">
              <a:solidFill>
                <a:srgbClr val="000000"/>
              </a:solidFill>
              <a:latin typeface="Verdana"/>
              <a:ea typeface="Verdana"/>
              <a:cs typeface="Verdana"/>
            </a:rPr>
            <a:t>Aandachtspunten</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Wlz-uitvoerders zonder Wlz-REGIO vullen alleen de specificatie beheerskosten op het laatste blad in.</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In het document dient u gehele waarden in te vullen. Als de waarde onbekend is, dan verzoeken wij u niets in te vullen. Als de waarde nul is, dan verzoeken wij u een 0 in te vullen. U dient de bedragen in hele euro's in te vullen.</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Indien u gegevens in de velden kopieert, dient u gebruik te maken van de Excelfunctie 'Plakken waarden'. Daarmee voorkomt u dat eventuele formules, koppelingen en celeigenschappen worden meegekopieerd.</a:t>
          </a:r>
        </a:p>
        <a:p>
          <a:pPr algn="l" rtl="0">
            <a:defRPr sz="1000"/>
          </a:pPr>
          <a:r>
            <a:rPr lang="nl-NL" sz="1000" b="0" i="0" u="none" strike="noStrike" baseline="0">
              <a:solidFill>
                <a:srgbClr val="000000"/>
              </a:solidFill>
              <a:latin typeface="Verdana"/>
              <a:ea typeface="Verdana"/>
              <a:cs typeface="Verdana"/>
            </a:rPr>
            <a:t>Vermijd in alle gevallen het verslepen van cellen, omdat daarmee koppelingen die voor u niet zichtbaar zijn, gaan verschuiven. Als onverhoopt niet op correcte wijze van de kopieer- en plakfunctie gebruik wordt gemaakt, kunnen wij de kwartaalstaat niet verwerken en zijn wij genoodzaakt deze naar u terug te sturen voor correctie.</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Eventuele verschillen die zichtbaar worden, kunt u toelichten op het werkblad </a:t>
          </a:r>
          <a:r>
            <a:rPr lang="nl-NL" sz="1000" b="1" i="0" u="none" strike="noStrike" baseline="0">
              <a:solidFill>
                <a:srgbClr val="000000"/>
              </a:solidFill>
              <a:latin typeface="Verdana"/>
              <a:ea typeface="Verdana"/>
              <a:cs typeface="Verdana"/>
            </a:rPr>
            <a:t>Mededelingen</a:t>
          </a: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Geef hier ook een toelichting als u bepaalde specificaties niet heeft ingevuld.</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1" i="0" u="none" strike="noStrike" baseline="0">
              <a:solidFill>
                <a:srgbClr val="000000"/>
              </a:solidFill>
              <a:latin typeface="Verdana"/>
              <a:ea typeface="Verdana"/>
              <a:cs typeface="Verdana"/>
            </a:rPr>
            <a:t>Handleiding</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Voor een uitgebreide toelichting over het gebruik van het format kunt u de afzonderlijke 'Handleiding Excelformats' raadplegen.</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1" i="0" u="none" strike="noStrike" baseline="0">
              <a:solidFill>
                <a:srgbClr val="000000"/>
              </a:solidFill>
              <a:latin typeface="Verdana"/>
              <a:ea typeface="Verdana"/>
              <a:cs typeface="Verdana"/>
            </a:rPr>
            <a:t>Inlichtingen</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Met inhoudelijke en technische vragen over dit format kunt u zich wenden tot:</a:t>
          </a:r>
        </a:p>
        <a:p>
          <a:pPr algn="l" rtl="0">
            <a:defRPr sz="1000"/>
          </a:pPr>
          <a:r>
            <a:rPr lang="nl-NL" sz="1000" b="0" i="0" u="none" strike="noStrike" baseline="0">
              <a:solidFill>
                <a:srgbClr val="000000"/>
              </a:solidFill>
              <a:latin typeface="Verdana"/>
              <a:ea typeface="Verdana"/>
              <a:cs typeface="Verdana"/>
            </a:rPr>
            <a:t>e-mail: </a:t>
          </a:r>
          <a:r>
            <a:rPr lang="nl-NL" sz="1000" b="0" i="0" u="sng" strike="noStrike" baseline="0">
              <a:solidFill>
                <a:srgbClr val="000000"/>
              </a:solidFill>
              <a:latin typeface="Verdana"/>
              <a:ea typeface="Verdana"/>
              <a:cs typeface="Verdana"/>
            </a:rPr>
            <a:t>verslagdocumenten@zinl.nl</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1" i="0" u="none" strike="noStrike" baseline="0">
              <a:solidFill>
                <a:srgbClr val="000000"/>
              </a:solidFill>
              <a:latin typeface="Verdana"/>
              <a:ea typeface="Verdana"/>
              <a:cs typeface="Verdana"/>
            </a:rPr>
            <a:t>Opsturen van de kwartaalstaat</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De kwartaalstaat moet uiterlijk op </a:t>
          </a:r>
          <a:r>
            <a:rPr lang="nl-NL" sz="1000" b="1" i="0" u="none" strike="noStrike" baseline="0">
              <a:solidFill>
                <a:srgbClr val="000000"/>
              </a:solidFill>
              <a:latin typeface="Verdana"/>
              <a:ea typeface="Verdana"/>
              <a:cs typeface="Verdana"/>
            </a:rPr>
            <a:t>11 november 2019</a:t>
          </a:r>
          <a:r>
            <a:rPr lang="nl-NL" sz="1000" b="0" i="0" u="none" strike="noStrike" baseline="0">
              <a:solidFill>
                <a:srgbClr val="000000"/>
              </a:solidFill>
              <a:latin typeface="Verdana"/>
              <a:ea typeface="Verdana"/>
              <a:cs typeface="Verdana"/>
            </a:rPr>
            <a:t> door Zorginstituut Nederland zijn ontvangen. Aanlevering op papier is niet nodig. U kunt ermee volstaan het ingevulde format te e-mailen naar </a:t>
          </a:r>
          <a:r>
            <a:rPr lang="nl-NL" sz="1000" b="0" i="0" u="sng" strike="noStrike" baseline="0">
              <a:solidFill>
                <a:srgbClr val="000000"/>
              </a:solidFill>
              <a:latin typeface="Verdana"/>
              <a:ea typeface="Verdana"/>
              <a:cs typeface="Verdana"/>
            </a:rPr>
            <a:t>verslagdocumenten@zinl.nl</a:t>
          </a: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 </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rtl="0" eaLnBrk="1" fontAlgn="auto" latinLnBrk="0" hangingPunct="1"/>
          <a:r>
            <a:rPr lang="nl-NL" sz="1000" b="0" i="0" baseline="0">
              <a:effectLst/>
              <a:latin typeface="Verdana" panose="020B0604030504040204" pitchFamily="34" charset="0"/>
              <a:ea typeface="Verdana" panose="020B0604030504040204" pitchFamily="34" charset="0"/>
              <a:cs typeface="Verdana" panose="020B0604030504040204" pitchFamily="34" charset="0"/>
            </a:rPr>
            <a:t>Wij raden U aan bij het inzenden van bedrijfsgevoelige informatie gebruik te maken van de beveiligde e-mailoplossing van het Zorginstituut. Daarmee kunt u bestanden versleuteld versturen. U kunt bestanden uploaden via https://securemail.zorginstituutnederland.nl. Het e-mailadres van de verzender wordt eenmalig geverifieerd en vervolgens kiest u </a:t>
          </a:r>
          <a:r>
            <a:rPr lang="nl-NL" sz="1000" b="0" i="0" u="sng" baseline="0">
              <a:effectLst/>
              <a:latin typeface="Verdana" panose="020B0604030504040204" pitchFamily="34" charset="0"/>
              <a:ea typeface="Verdana" panose="020B0604030504040204" pitchFamily="34" charset="0"/>
              <a:cs typeface="Verdana" panose="020B0604030504040204" pitchFamily="34" charset="0"/>
            </a:rPr>
            <a:t>verslagdocumenten@zinl.nl</a:t>
          </a:r>
          <a:r>
            <a:rPr lang="nl-NL" sz="1000" b="0" i="0" baseline="0">
              <a:effectLst/>
              <a:latin typeface="Verdana" panose="020B0604030504040204" pitchFamily="34" charset="0"/>
              <a:ea typeface="Verdana" panose="020B0604030504040204" pitchFamily="34" charset="0"/>
              <a:cs typeface="Verdana" panose="020B0604030504040204" pitchFamily="34" charset="0"/>
            </a:rPr>
            <a:t> als bestemming. Vergeet niet ons te informeren over het gebruikte wachtwoord. U kunt desgewenst ook rechtstreeks mailen naar </a:t>
          </a:r>
          <a:r>
            <a:rPr lang="nl-NL" sz="1000" b="0" i="0" u="sng" baseline="0">
              <a:effectLst/>
              <a:latin typeface="Verdana" panose="020B0604030504040204" pitchFamily="34" charset="0"/>
              <a:ea typeface="Verdana" panose="020B0604030504040204" pitchFamily="34" charset="0"/>
              <a:cs typeface="Verdana" panose="020B0604030504040204" pitchFamily="34" charset="0"/>
            </a:rPr>
            <a:t>verslagdocumenten@zinl.nl</a:t>
          </a:r>
          <a:r>
            <a:rPr lang="nl-NL" sz="1000" b="0" i="0" baseline="0">
              <a:effectLst/>
              <a:latin typeface="Verdana" panose="020B0604030504040204" pitchFamily="34" charset="0"/>
              <a:ea typeface="Verdana" panose="020B0604030504040204" pitchFamily="34" charset="0"/>
              <a:cs typeface="Verdana" panose="020B0604030504040204" pitchFamily="34" charset="0"/>
            </a:rPr>
            <a:t>.</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algn="l" rtl="0">
            <a:defRPr sz="1000"/>
          </a:pPr>
          <a:endParaRPr lang="nl-NL" sz="1000" b="0" i="0" u="none" strike="noStrike" baseline="0">
            <a:solidFill>
              <a:srgbClr val="000000"/>
            </a:solidFill>
            <a:latin typeface="Verdana"/>
            <a:ea typeface="Verdana"/>
            <a:cs typeface="Verdana"/>
          </a:endParaRPr>
        </a:p>
        <a:p>
          <a:pPr algn="l" rtl="0">
            <a:defRPr sz="1000"/>
          </a:pPr>
          <a:endParaRPr lang="nl-NL" sz="1000" b="0" i="0" u="none" strike="noStrike" baseline="0">
            <a:solidFill>
              <a:srgbClr val="000000"/>
            </a:solidFill>
            <a:latin typeface="Verdana"/>
            <a:ea typeface="Verdana"/>
            <a:cs typeface="Verdana"/>
          </a:endParaRPr>
        </a:p>
        <a:p>
          <a:pPr algn="l" rtl="0">
            <a:defRPr sz="1000"/>
          </a:pPr>
          <a:r>
            <a:rPr lang="nl-NL" sz="1100" b="0" i="0" u="none" strike="noStrike" baseline="0">
              <a:solidFill>
                <a:srgbClr val="000000"/>
              </a:solidFill>
              <a:latin typeface="Calibri"/>
            </a:rPr>
            <a:t> </a:t>
          </a:r>
        </a:p>
        <a:p>
          <a:pPr algn="l" rtl="0">
            <a:defRPr sz="1000"/>
          </a:pPr>
          <a:endParaRPr lang="nl-NL" sz="1100" b="0" i="0" u="none" strike="noStrike" baseline="0">
            <a:solidFill>
              <a:srgbClr val="000000"/>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4</xdr:row>
      <xdr:rowOff>57150</xdr:rowOff>
    </xdr:from>
    <xdr:to>
      <xdr:col>12</xdr:col>
      <xdr:colOff>457200</xdr:colOff>
      <xdr:row>51</xdr:row>
      <xdr:rowOff>76200</xdr:rowOff>
    </xdr:to>
    <xdr:sp macro="" textlink="" fLocksText="0">
      <xdr:nvSpPr>
        <xdr:cNvPr id="3073" name="Rectangle 1"/>
        <xdr:cNvSpPr>
          <a:spLocks noChangeArrowheads="1"/>
        </xdr:cNvSpPr>
      </xdr:nvSpPr>
      <xdr:spPr bwMode="auto">
        <a:xfrm>
          <a:off x="161925" y="800100"/>
          <a:ext cx="7038975" cy="7629525"/>
        </a:xfrm>
        <a:prstGeom prst="rect">
          <a:avLst/>
        </a:prstGeom>
        <a:solidFill>
          <a:srgbClr val="E4E5CC"/>
        </a:solidFill>
        <a:ln w="9525">
          <a:solidFill>
            <a:srgbClr val="000000"/>
          </a:solidFill>
          <a:miter lim="800000"/>
          <a:headEnd/>
          <a:tailEnd/>
        </a:ln>
      </xdr:spPr>
      <xdr:txBody>
        <a:bodyPr vertOverflow="clip" wrap="square" lIns="27432" tIns="22860" rIns="0" bIns="0" anchor="t"/>
        <a:lstStyle/>
        <a:p>
          <a:pPr algn="l" rtl="0">
            <a:defRPr sz="1000"/>
          </a:pPr>
          <a:endParaRPr lang="nl-NL" sz="1000" b="0" i="0" u="none" strike="noStrike" baseline="0">
            <a:solidFill>
              <a:srgbClr val="000000"/>
            </a:solidFill>
            <a:latin typeface="Verdana"/>
            <a:ea typeface="Verdana"/>
            <a:cs typeface="Verdana"/>
          </a:endParaRPr>
        </a:p>
        <a:p>
          <a:pPr algn="l" rtl="0">
            <a:lnSpc>
              <a:spcPts val="1100"/>
            </a:lnSpc>
            <a:defRPr sz="1000"/>
          </a:pPr>
          <a:endParaRPr lang="nl-NL" sz="1000" b="0" i="0" u="none" strike="noStrike" baseline="0">
            <a:solidFill>
              <a:srgbClr val="000000"/>
            </a:solidFill>
            <a:latin typeface="Verdana"/>
            <a:ea typeface="Verdana"/>
            <a:cs typeface="Verdan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800100</xdr:colOff>
      <xdr:row>0</xdr:row>
      <xdr:rowOff>0</xdr:rowOff>
    </xdr:from>
    <xdr:to>
      <xdr:col>3</xdr:col>
      <xdr:colOff>485775</xdr:colOff>
      <xdr:row>0</xdr:row>
      <xdr:rowOff>0</xdr:rowOff>
    </xdr:to>
    <xdr:sp macro="" textlink="">
      <xdr:nvSpPr>
        <xdr:cNvPr id="6145" name="Rectangle 1"/>
        <xdr:cNvSpPr>
          <a:spLocks noChangeArrowheads="1"/>
        </xdr:cNvSpPr>
      </xdr:nvSpPr>
      <xdr:spPr bwMode="auto">
        <a:xfrm>
          <a:off x="2038350" y="0"/>
          <a:ext cx="66675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Printen   Printen</a:t>
          </a:r>
        </a:p>
      </xdr:txBody>
    </xdr:sp>
    <xdr:clientData/>
  </xdr:twoCellAnchor>
  <xdr:twoCellAnchor>
    <xdr:from>
      <xdr:col>1</xdr:col>
      <xdr:colOff>1000125</xdr:colOff>
      <xdr:row>0</xdr:row>
      <xdr:rowOff>0</xdr:rowOff>
    </xdr:from>
    <xdr:to>
      <xdr:col>2</xdr:col>
      <xdr:colOff>685800</xdr:colOff>
      <xdr:row>0</xdr:row>
      <xdr:rowOff>0</xdr:rowOff>
    </xdr:to>
    <xdr:sp macro="" textlink="">
      <xdr:nvSpPr>
        <xdr:cNvPr id="6146" name="Rectangle 2"/>
        <xdr:cNvSpPr>
          <a:spLocks noChangeArrowheads="1"/>
        </xdr:cNvSpPr>
      </xdr:nvSpPr>
      <xdr:spPr bwMode="auto">
        <a:xfrm>
          <a:off x="1200150" y="0"/>
          <a:ext cx="72390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Omhoog</a:t>
          </a:r>
        </a:p>
      </xdr:txBody>
    </xdr:sp>
    <xdr:clientData/>
  </xdr:twoCellAnchor>
  <xdr:twoCellAnchor>
    <xdr:from>
      <xdr:col>1</xdr:col>
      <xdr:colOff>1000125</xdr:colOff>
      <xdr:row>0</xdr:row>
      <xdr:rowOff>0</xdr:rowOff>
    </xdr:from>
    <xdr:to>
      <xdr:col>2</xdr:col>
      <xdr:colOff>685800</xdr:colOff>
      <xdr:row>0</xdr:row>
      <xdr:rowOff>0</xdr:rowOff>
    </xdr:to>
    <xdr:sp macro="" textlink="">
      <xdr:nvSpPr>
        <xdr:cNvPr id="6147" name="Rectangle 3"/>
        <xdr:cNvSpPr>
          <a:spLocks noChangeArrowheads="1"/>
        </xdr:cNvSpPr>
      </xdr:nvSpPr>
      <xdr:spPr bwMode="auto">
        <a:xfrm>
          <a:off x="1200150" y="0"/>
          <a:ext cx="72390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Omlaag           Omlaag</a:t>
          </a:r>
        </a:p>
      </xdr:txBody>
    </xdr:sp>
    <xdr:clientData/>
  </xdr:twoCellAnchor>
  <xdr:twoCellAnchor>
    <xdr:from>
      <xdr:col>1</xdr:col>
      <xdr:colOff>161925</xdr:colOff>
      <xdr:row>0</xdr:row>
      <xdr:rowOff>0</xdr:rowOff>
    </xdr:from>
    <xdr:to>
      <xdr:col>1</xdr:col>
      <xdr:colOff>885825</xdr:colOff>
      <xdr:row>0</xdr:row>
      <xdr:rowOff>0</xdr:rowOff>
    </xdr:to>
    <xdr:sp macro="" textlink="">
      <xdr:nvSpPr>
        <xdr:cNvPr id="6148" name="Rectangle 4"/>
        <xdr:cNvSpPr>
          <a:spLocks noChangeArrowheads="1"/>
        </xdr:cNvSpPr>
      </xdr:nvSpPr>
      <xdr:spPr bwMode="auto">
        <a:xfrm>
          <a:off x="361950" y="0"/>
          <a:ext cx="72390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Hoofdmenu</a:t>
          </a:r>
        </a:p>
      </xdr:txBody>
    </xdr:sp>
    <xdr:clientData/>
  </xdr:twoCellAnchor>
  <xdr:twoCellAnchor>
    <xdr:from>
      <xdr:col>1</xdr:col>
      <xdr:colOff>781050</xdr:colOff>
      <xdr:row>1</xdr:row>
      <xdr:rowOff>180975</xdr:rowOff>
    </xdr:from>
    <xdr:to>
      <xdr:col>8</xdr:col>
      <xdr:colOff>152400</xdr:colOff>
      <xdr:row>5</xdr:row>
      <xdr:rowOff>161925</xdr:rowOff>
    </xdr:to>
    <xdr:pic>
      <xdr:nvPicPr>
        <xdr:cNvPr id="8" name="Picture 13" descr="ZorgInstituutNederland"/>
        <xdr:cNvPicPr>
          <a:picLocks noChangeAspect="1" noChangeArrowheads="1"/>
        </xdr:cNvPicPr>
      </xdr:nvPicPr>
      <xdr:blipFill>
        <a:blip xmlns:r="http://schemas.openxmlformats.org/officeDocument/2006/relationships" r:embed="rId1" cstate="print"/>
        <a:srcRect/>
        <a:stretch>
          <a:fillRect/>
        </a:stretch>
      </xdr:blipFill>
      <xdr:spPr bwMode="auto">
        <a:xfrm>
          <a:off x="981075" y="409575"/>
          <a:ext cx="4210050" cy="895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IO/2_Verslagdocumenten/Kwartaalstaat/AWBZ/2006/Onbeveiligd%20format%20Kwartaalstaat%20AWBZ%202006%201KW%20ZK%20(versie%20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IO/Formats/Kwartaalstaat/AWBZ/2009/Formats/Onbeveiligd%20format%20Kwartaalstaat%20AWBZ%202009%202KW%20V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IO/2_Verslagdocumenten/Kwartaalstaat/AWBZ/2006/Onbeveiligd%20format%20Kwartaalstaat%20AWBZ%202006%202KW%20ZK%20(versie%20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IO/2_Verslagdocumenten/Kwartaalstaat/AWBZ/2006/Archief/Onbeveiligd%20format%20Kwartaalstaat%20AWBZ%202006%202KW%20UO%20(versie%20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IO/2_Verslagdocumenten/Kwartaalstaat/ZVW/2008/Formats/Onbeveiligd%20format%20Kwartaalstaat%20ZVW%202008%201KW%20VERZ%20(versie%20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OSTA/KOSTA%20Q3%20Wlz%202019%20origineel%20-%20plakkopi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Voorblad"/>
      <sheetName val="Verzamelstaat lasten en baten"/>
      <sheetName val="Zorg niet via CAK-BZ"/>
      <sheetName val="Zorg via CAK-BZ - AK en ZMV"/>
      <sheetName val="Zorg via CAK-BZ - ZZV V&amp;V"/>
      <sheetName val="Zorg via CAK-BZ - ZZV GHZ"/>
      <sheetName val="Zorg via CAK-BZ - ZZV GGZ"/>
      <sheetName val="Beheerskosten"/>
      <sheetName val="Eigen bijdragen"/>
      <sheetName val="Blad1"/>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Voorblad"/>
      <sheetName val="Kostenverzamelstaat"/>
      <sheetName val="Zorg niet via CAK"/>
      <sheetName val="Zorg via CAK - AK en ZMV"/>
      <sheetName val="Zorg via CAK - ZZV V&amp;V"/>
      <sheetName val="Zorg via CAK - ZZV GHZ"/>
      <sheetName val="Zorg via CAK - ZZV GGZ"/>
      <sheetName val="Beheerskosten en PGB"/>
      <sheetName val="Blad1"/>
      <sheetName val="Tari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Voorblad"/>
      <sheetName val="NAW_gegevens"/>
      <sheetName val="Verzamelstaat lasten en baten"/>
      <sheetName val="Zorg niet via CAK-BZ"/>
      <sheetName val="Zorg via CAK-BZ - AK en ZMV"/>
      <sheetName val="Zorg via CAK-BZ - ZZV V&amp;V"/>
      <sheetName val="Zorg via CAK-BZ - ZZV GHZ"/>
      <sheetName val="Zorg via CAK-BZ - ZZV GGZ"/>
      <sheetName val="Beheerskosten"/>
      <sheetName val="Eigen bijdragen"/>
      <sheetName val="Blad1"/>
      <sheetName val="Parameters"/>
    </sheetNames>
    <sheetDataSet>
      <sheetData sheetId="0"/>
      <sheetData sheetId="1"/>
      <sheetData sheetId="2"/>
      <sheetData sheetId="3">
        <row r="3">
          <cell r="B3">
            <v>5501</v>
          </cell>
        </row>
        <row r="4">
          <cell r="B4" t="str">
            <v>Groningen</v>
          </cell>
        </row>
      </sheetData>
      <sheetData sheetId="4"/>
      <sheetData sheetId="5"/>
      <sheetData sheetId="6"/>
      <sheetData sheetId="7"/>
      <sheetData sheetId="8"/>
      <sheetData sheetId="9"/>
      <sheetData sheetId="10"/>
      <sheetData sheetId="11"/>
      <sheetData sheetId="12"/>
      <sheetData sheetId="13">
        <row r="2">
          <cell r="B2">
            <v>2</v>
          </cell>
        </row>
        <row r="3">
          <cell r="B3">
            <v>2006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Specificatie"/>
      <sheetName val="Blad1"/>
      <sheetName val="Formats"/>
    </sheetNames>
    <sheetDataSet>
      <sheetData sheetId="0" refreshError="1"/>
      <sheetData sheetId="1" refreshError="1"/>
      <sheetData sheetId="2" refreshError="1"/>
      <sheetData sheetId="3" refreshError="1"/>
      <sheetData sheetId="4" refreshError="1"/>
      <sheetData sheetId="5" refreshError="1">
        <row r="3">
          <cell r="B3">
            <v>2006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Voorblad"/>
      <sheetName val="Bestuurlijke verklaring"/>
      <sheetName val="Specifieke informatie A"/>
      <sheetName val="Controleoverzicht"/>
      <sheetName val="Blad1"/>
      <sheetName val="Parameters"/>
    </sheetNames>
    <sheetDataSet>
      <sheetData sheetId="0" refreshError="1"/>
      <sheetData sheetId="1" refreshError="1"/>
      <sheetData sheetId="2">
        <row r="6">
          <cell r="C6" t="str">
            <v>0000</v>
          </cell>
        </row>
      </sheetData>
      <sheetData sheetId="3" refreshError="1"/>
      <sheetData sheetId="4" refreshError="1"/>
      <sheetData sheetId="5" refreshError="1"/>
      <sheetData sheetId="6" refreshError="1"/>
      <sheetData sheetId="7" refreshError="1"/>
      <sheetData sheetId="8">
        <row r="2">
          <cell r="B2">
            <v>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7"/>
      <sheetName val="Blad6"/>
      <sheetName val="Blad5"/>
      <sheetName val="Blad4"/>
      <sheetName val="Blad3"/>
      <sheetName val="Blad2"/>
      <sheetName val="Blad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BS434"/>
  <sheetViews>
    <sheetView showGridLines="0" tabSelected="1" workbookViewId="0">
      <selection activeCell="G22" sqref="G22"/>
    </sheetView>
  </sheetViews>
  <sheetFormatPr defaultColWidth="9.140625" defaultRowHeight="12.75" x14ac:dyDescent="0.2"/>
  <cols>
    <col min="1" max="2" width="59.7109375" style="25" customWidth="1"/>
    <col min="3" max="71" width="9.140625" style="24"/>
    <col min="72" max="16384" width="9.140625" style="25"/>
  </cols>
  <sheetData>
    <row r="1" spans="1:2" ht="18" customHeight="1" x14ac:dyDescent="0.2">
      <c r="A1" s="160" t="s">
        <v>159</v>
      </c>
      <c r="B1" s="161"/>
    </row>
    <row r="2" spans="1:2" ht="18" customHeight="1" x14ac:dyDescent="0.2">
      <c r="A2" s="162" t="s">
        <v>407</v>
      </c>
      <c r="B2" s="163"/>
    </row>
    <row r="3" spans="1:2" x14ac:dyDescent="0.2">
      <c r="A3" s="26" t="s">
        <v>160</v>
      </c>
      <c r="B3" s="27" t="s">
        <v>161</v>
      </c>
    </row>
    <row r="4" spans="1:2" ht="3.75" customHeight="1" x14ac:dyDescent="0.2">
      <c r="A4" s="28"/>
      <c r="B4" s="29"/>
    </row>
    <row r="5" spans="1:2" ht="18" customHeight="1" x14ac:dyDescent="0.2">
      <c r="A5" s="30" t="s">
        <v>162</v>
      </c>
      <c r="B5" s="31"/>
    </row>
    <row r="6" spans="1:2" ht="18" customHeight="1" x14ac:dyDescent="0.2">
      <c r="A6" s="30" t="s">
        <v>163</v>
      </c>
      <c r="B6" s="31"/>
    </row>
    <row r="7" spans="1:2" ht="18" customHeight="1" x14ac:dyDescent="0.2">
      <c r="A7" s="30" t="s">
        <v>164</v>
      </c>
      <c r="B7" s="31"/>
    </row>
    <row r="8" spans="1:2" ht="18" customHeight="1" x14ac:dyDescent="0.2">
      <c r="A8" s="30" t="s">
        <v>284</v>
      </c>
      <c r="B8" s="31"/>
    </row>
    <row r="9" spans="1:2" ht="18" customHeight="1" x14ac:dyDescent="0.2">
      <c r="A9" s="30" t="s">
        <v>285</v>
      </c>
      <c r="B9" s="31"/>
    </row>
    <row r="10" spans="1:2" ht="18" customHeight="1" x14ac:dyDescent="0.2">
      <c r="A10" s="30" t="s">
        <v>286</v>
      </c>
      <c r="B10" s="31"/>
    </row>
    <row r="11" spans="1:2" ht="18" customHeight="1" x14ac:dyDescent="0.2">
      <c r="A11" s="30" t="s">
        <v>287</v>
      </c>
      <c r="B11" s="31"/>
    </row>
    <row r="12" spans="1:2" ht="18" customHeight="1" x14ac:dyDescent="0.2">
      <c r="A12" s="32" t="s">
        <v>288</v>
      </c>
      <c r="B12" s="31"/>
    </row>
    <row r="13" spans="1:2" ht="18" customHeight="1" x14ac:dyDescent="0.2">
      <c r="A13" s="32" t="s">
        <v>289</v>
      </c>
      <c r="B13" s="31"/>
    </row>
    <row r="14" spans="1:2" ht="18" customHeight="1" x14ac:dyDescent="0.2">
      <c r="A14" s="30" t="s">
        <v>397</v>
      </c>
      <c r="B14" s="31"/>
    </row>
    <row r="15" spans="1:2" ht="21" customHeight="1" x14ac:dyDescent="0.2">
      <c r="A15" s="33"/>
      <c r="B15" s="34"/>
    </row>
    <row r="16" spans="1:2" ht="6" customHeight="1" x14ac:dyDescent="0.2">
      <c r="A16" s="24"/>
      <c r="B16" s="24"/>
    </row>
    <row r="17" spans="1:2" ht="12.75" customHeight="1" x14ac:dyDescent="0.2">
      <c r="A17" s="24"/>
      <c r="B17" s="24"/>
    </row>
    <row r="18" spans="1:2" x14ac:dyDescent="0.2">
      <c r="A18" s="24"/>
      <c r="B18" s="24"/>
    </row>
    <row r="19" spans="1:2" x14ac:dyDescent="0.2">
      <c r="A19" s="24"/>
      <c r="B19" s="24"/>
    </row>
    <row r="20" spans="1:2" x14ac:dyDescent="0.2">
      <c r="A20" s="24"/>
      <c r="B20" s="24"/>
    </row>
    <row r="21" spans="1:2" x14ac:dyDescent="0.2">
      <c r="A21" s="24"/>
      <c r="B21" s="24"/>
    </row>
    <row r="22" spans="1:2" x14ac:dyDescent="0.2">
      <c r="A22" s="24"/>
      <c r="B22" s="24"/>
    </row>
    <row r="23" spans="1:2" x14ac:dyDescent="0.2">
      <c r="A23" s="24"/>
      <c r="B23" s="24"/>
    </row>
    <row r="24" spans="1:2" x14ac:dyDescent="0.2">
      <c r="A24" s="24"/>
      <c r="B24" s="24"/>
    </row>
    <row r="25" spans="1:2" x14ac:dyDescent="0.2">
      <c r="A25" s="24"/>
      <c r="B25" s="24"/>
    </row>
    <row r="26" spans="1:2" x14ac:dyDescent="0.2">
      <c r="A26" s="24"/>
      <c r="B26" s="24"/>
    </row>
    <row r="27" spans="1:2" x14ac:dyDescent="0.2">
      <c r="A27" s="24"/>
      <c r="B27" s="24"/>
    </row>
    <row r="28" spans="1:2" x14ac:dyDescent="0.2">
      <c r="A28" s="24"/>
      <c r="B28" s="24"/>
    </row>
    <row r="29" spans="1:2" x14ac:dyDescent="0.2">
      <c r="A29" s="24"/>
      <c r="B29" s="24"/>
    </row>
    <row r="30" spans="1:2" x14ac:dyDescent="0.2">
      <c r="A30" s="24"/>
      <c r="B30" s="24"/>
    </row>
    <row r="31" spans="1:2" x14ac:dyDescent="0.2">
      <c r="A31" s="24"/>
      <c r="B31" s="24"/>
    </row>
    <row r="32" spans="1:2" x14ac:dyDescent="0.2">
      <c r="A32" s="24"/>
      <c r="B32" s="24"/>
    </row>
    <row r="33" spans="1:2" x14ac:dyDescent="0.2">
      <c r="A33" s="24"/>
      <c r="B33" s="24"/>
    </row>
    <row r="34" spans="1:2" x14ac:dyDescent="0.2">
      <c r="A34" s="24"/>
      <c r="B34" s="24"/>
    </row>
    <row r="35" spans="1:2" x14ac:dyDescent="0.2">
      <c r="A35" s="24"/>
      <c r="B35" s="24"/>
    </row>
    <row r="36" spans="1:2" x14ac:dyDescent="0.2">
      <c r="A36" s="24"/>
      <c r="B36" s="24"/>
    </row>
    <row r="37" spans="1:2" x14ac:dyDescent="0.2">
      <c r="A37" s="24"/>
      <c r="B37" s="24"/>
    </row>
    <row r="38" spans="1:2" x14ac:dyDescent="0.2">
      <c r="A38" s="24"/>
      <c r="B38" s="24"/>
    </row>
    <row r="39" spans="1:2" x14ac:dyDescent="0.2">
      <c r="A39" s="24"/>
      <c r="B39" s="24"/>
    </row>
    <row r="40" spans="1:2" x14ac:dyDescent="0.2">
      <c r="A40" s="24"/>
      <c r="B40" s="24"/>
    </row>
    <row r="41" spans="1:2" x14ac:dyDescent="0.2">
      <c r="A41" s="24"/>
      <c r="B41" s="24"/>
    </row>
    <row r="42" spans="1:2" x14ac:dyDescent="0.2">
      <c r="A42" s="24"/>
      <c r="B42" s="24"/>
    </row>
    <row r="43" spans="1:2" x14ac:dyDescent="0.2">
      <c r="A43" s="24"/>
      <c r="B43" s="24"/>
    </row>
    <row r="44" spans="1:2" x14ac:dyDescent="0.2">
      <c r="A44" s="24"/>
      <c r="B44" s="24"/>
    </row>
    <row r="45" spans="1:2" x14ac:dyDescent="0.2">
      <c r="A45" s="24"/>
      <c r="B45" s="24"/>
    </row>
    <row r="46" spans="1:2" x14ac:dyDescent="0.2">
      <c r="A46" s="24"/>
      <c r="B46" s="24"/>
    </row>
    <row r="47" spans="1:2" x14ac:dyDescent="0.2">
      <c r="A47" s="24"/>
      <c r="B47" s="24"/>
    </row>
    <row r="48" spans="1:2" x14ac:dyDescent="0.2">
      <c r="A48" s="24"/>
      <c r="B48" s="24"/>
    </row>
    <row r="49" spans="1:2" x14ac:dyDescent="0.2">
      <c r="A49" s="24"/>
      <c r="B49" s="24"/>
    </row>
    <row r="50" spans="1:2" x14ac:dyDescent="0.2">
      <c r="A50" s="24"/>
      <c r="B50" s="24"/>
    </row>
    <row r="51" spans="1:2" x14ac:dyDescent="0.2">
      <c r="A51" s="24"/>
      <c r="B51" s="24"/>
    </row>
    <row r="52" spans="1:2" x14ac:dyDescent="0.2">
      <c r="A52" s="24"/>
      <c r="B52" s="24"/>
    </row>
    <row r="53" spans="1:2" x14ac:dyDescent="0.2">
      <c r="A53" s="24"/>
      <c r="B53" s="24"/>
    </row>
    <row r="54" spans="1:2" x14ac:dyDescent="0.2">
      <c r="A54" s="24"/>
      <c r="B54" s="24"/>
    </row>
    <row r="55" spans="1:2" x14ac:dyDescent="0.2">
      <c r="A55" s="24"/>
      <c r="B55" s="24"/>
    </row>
    <row r="56" spans="1:2" x14ac:dyDescent="0.2">
      <c r="A56" s="24"/>
      <c r="B56" s="24"/>
    </row>
    <row r="57" spans="1:2" x14ac:dyDescent="0.2">
      <c r="A57" s="24"/>
      <c r="B57" s="24"/>
    </row>
    <row r="58" spans="1:2" x14ac:dyDescent="0.2">
      <c r="A58" s="24"/>
      <c r="B58" s="24"/>
    </row>
    <row r="59" spans="1:2" x14ac:dyDescent="0.2">
      <c r="A59" s="24"/>
      <c r="B59" s="24"/>
    </row>
    <row r="60" spans="1:2" x14ac:dyDescent="0.2">
      <c r="A60" s="24"/>
      <c r="B60" s="24"/>
    </row>
    <row r="61" spans="1:2" x14ac:dyDescent="0.2">
      <c r="A61" s="24"/>
      <c r="B61" s="24"/>
    </row>
    <row r="62" spans="1:2" x14ac:dyDescent="0.2">
      <c r="A62" s="24"/>
      <c r="B62" s="24"/>
    </row>
    <row r="63" spans="1:2" x14ac:dyDescent="0.2">
      <c r="A63" s="24"/>
      <c r="B63" s="24"/>
    </row>
    <row r="64" spans="1:2" x14ac:dyDescent="0.2">
      <c r="A64" s="24"/>
      <c r="B64" s="24"/>
    </row>
    <row r="65" spans="1:2" x14ac:dyDescent="0.2">
      <c r="A65" s="24"/>
      <c r="B65" s="24"/>
    </row>
    <row r="66" spans="1:2" x14ac:dyDescent="0.2">
      <c r="A66" s="24"/>
      <c r="B66" s="24"/>
    </row>
    <row r="67" spans="1:2" x14ac:dyDescent="0.2">
      <c r="A67" s="24"/>
      <c r="B67" s="24"/>
    </row>
    <row r="68" spans="1:2" x14ac:dyDescent="0.2">
      <c r="A68" s="24"/>
      <c r="B68" s="24"/>
    </row>
    <row r="69" spans="1:2" x14ac:dyDescent="0.2">
      <c r="A69" s="24"/>
      <c r="B69" s="24"/>
    </row>
    <row r="70" spans="1:2" x14ac:dyDescent="0.2">
      <c r="A70" s="24"/>
      <c r="B70" s="24"/>
    </row>
    <row r="71" spans="1:2" x14ac:dyDescent="0.2">
      <c r="A71" s="24"/>
      <c r="B71" s="24"/>
    </row>
    <row r="72" spans="1:2" x14ac:dyDescent="0.2">
      <c r="A72" s="24"/>
      <c r="B72" s="24"/>
    </row>
    <row r="73" spans="1:2" x14ac:dyDescent="0.2">
      <c r="A73" s="24"/>
      <c r="B73" s="24"/>
    </row>
    <row r="74" spans="1:2" x14ac:dyDescent="0.2">
      <c r="A74" s="24"/>
      <c r="B74" s="24"/>
    </row>
    <row r="75" spans="1:2" x14ac:dyDescent="0.2">
      <c r="A75" s="24"/>
      <c r="B75" s="24"/>
    </row>
    <row r="76" spans="1:2" x14ac:dyDescent="0.2">
      <c r="A76" s="24"/>
      <c r="B76" s="24"/>
    </row>
    <row r="77" spans="1:2" x14ac:dyDescent="0.2">
      <c r="A77" s="24"/>
      <c r="B77" s="24"/>
    </row>
    <row r="78" spans="1:2" x14ac:dyDescent="0.2">
      <c r="A78" s="24"/>
      <c r="B78" s="24"/>
    </row>
    <row r="79" spans="1:2" x14ac:dyDescent="0.2">
      <c r="A79" s="24"/>
      <c r="B79" s="24"/>
    </row>
    <row r="80" spans="1:2" x14ac:dyDescent="0.2">
      <c r="A80" s="24"/>
      <c r="B80" s="24"/>
    </row>
    <row r="81" s="24" customFormat="1" x14ac:dyDescent="0.2"/>
    <row r="82" s="24" customFormat="1" x14ac:dyDescent="0.2"/>
    <row r="83" s="24" customFormat="1" x14ac:dyDescent="0.2"/>
    <row r="84" s="24" customFormat="1" x14ac:dyDescent="0.2"/>
    <row r="85" s="24" customFormat="1" x14ac:dyDescent="0.2"/>
    <row r="86" s="24" customFormat="1" x14ac:dyDescent="0.2"/>
    <row r="87" s="24" customFormat="1" x14ac:dyDescent="0.2"/>
    <row r="88" s="24" customFormat="1" x14ac:dyDescent="0.2"/>
    <row r="89" s="24" customFormat="1" x14ac:dyDescent="0.2"/>
    <row r="90" s="24" customFormat="1" x14ac:dyDescent="0.2"/>
    <row r="91" s="24" customFormat="1" x14ac:dyDescent="0.2"/>
    <row r="92" s="24" customFormat="1" x14ac:dyDescent="0.2"/>
    <row r="93" s="24" customFormat="1" x14ac:dyDescent="0.2"/>
    <row r="94" s="24" customFormat="1" x14ac:dyDescent="0.2"/>
    <row r="95" s="24" customFormat="1" x14ac:dyDescent="0.2"/>
    <row r="96" s="24" customFormat="1" x14ac:dyDescent="0.2"/>
    <row r="97" s="24" customFormat="1" x14ac:dyDescent="0.2"/>
    <row r="98" s="24" customFormat="1" x14ac:dyDescent="0.2"/>
    <row r="99" s="24" customFormat="1" x14ac:dyDescent="0.2"/>
    <row r="100" s="24" customFormat="1" x14ac:dyDescent="0.2"/>
    <row r="101" s="24" customFormat="1" x14ac:dyDescent="0.2"/>
    <row r="102" s="24" customFormat="1" x14ac:dyDescent="0.2"/>
    <row r="103" s="24" customFormat="1" x14ac:dyDescent="0.2"/>
    <row r="104" s="24" customFormat="1" x14ac:dyDescent="0.2"/>
    <row r="105" s="24" customFormat="1" x14ac:dyDescent="0.2"/>
    <row r="106" s="24" customFormat="1" x14ac:dyDescent="0.2"/>
    <row r="107" s="24" customFormat="1" x14ac:dyDescent="0.2"/>
    <row r="108" s="24" customFormat="1" x14ac:dyDescent="0.2"/>
    <row r="109" s="24" customFormat="1" x14ac:dyDescent="0.2"/>
    <row r="110" s="24" customFormat="1" x14ac:dyDescent="0.2"/>
    <row r="111" s="24" customFormat="1" x14ac:dyDescent="0.2"/>
    <row r="112" s="24" customFormat="1" x14ac:dyDescent="0.2"/>
    <row r="113" s="24" customFormat="1" x14ac:dyDescent="0.2"/>
    <row r="114" s="24" customFormat="1" x14ac:dyDescent="0.2"/>
    <row r="115" s="24" customFormat="1" x14ac:dyDescent="0.2"/>
    <row r="116" s="24" customFormat="1" x14ac:dyDescent="0.2"/>
    <row r="117" s="24" customFormat="1" x14ac:dyDescent="0.2"/>
    <row r="118" s="24" customFormat="1" x14ac:dyDescent="0.2"/>
    <row r="119" s="24" customFormat="1" x14ac:dyDescent="0.2"/>
    <row r="120" s="24" customFormat="1" x14ac:dyDescent="0.2"/>
    <row r="121" s="24" customFormat="1" x14ac:dyDescent="0.2"/>
    <row r="122" s="24" customFormat="1" x14ac:dyDescent="0.2"/>
    <row r="123" s="24" customFormat="1" x14ac:dyDescent="0.2"/>
    <row r="124" s="24" customFormat="1" x14ac:dyDescent="0.2"/>
    <row r="125" s="24" customFormat="1" x14ac:dyDescent="0.2"/>
    <row r="126" s="24" customFormat="1" x14ac:dyDescent="0.2"/>
    <row r="127" s="24" customFormat="1" x14ac:dyDescent="0.2"/>
    <row r="128" s="24" customFormat="1" x14ac:dyDescent="0.2"/>
    <row r="129" s="24" customFormat="1" x14ac:dyDescent="0.2"/>
    <row r="130" s="24" customFormat="1" x14ac:dyDescent="0.2"/>
    <row r="131" s="24" customFormat="1" x14ac:dyDescent="0.2"/>
    <row r="132" s="24" customFormat="1" x14ac:dyDescent="0.2"/>
    <row r="133" s="24" customFormat="1" x14ac:dyDescent="0.2"/>
    <row r="134" s="24" customFormat="1" x14ac:dyDescent="0.2"/>
    <row r="135" s="24" customFormat="1" x14ac:dyDescent="0.2"/>
    <row r="136" s="24" customFormat="1" x14ac:dyDescent="0.2"/>
    <row r="137" s="24" customFormat="1" x14ac:dyDescent="0.2"/>
    <row r="138" s="24" customFormat="1" x14ac:dyDescent="0.2"/>
    <row r="139" s="24" customFormat="1" x14ac:dyDescent="0.2"/>
    <row r="140" s="24" customFormat="1" x14ac:dyDescent="0.2"/>
    <row r="141" s="24" customFormat="1" x14ac:dyDescent="0.2"/>
    <row r="142" s="24" customFormat="1" x14ac:dyDescent="0.2"/>
    <row r="143" s="24" customFormat="1" x14ac:dyDescent="0.2"/>
    <row r="144" s="24" customFormat="1" x14ac:dyDescent="0.2"/>
    <row r="145" s="24" customFormat="1" x14ac:dyDescent="0.2"/>
    <row r="146" s="24" customFormat="1" x14ac:dyDescent="0.2"/>
    <row r="147" s="24" customFormat="1" x14ac:dyDescent="0.2"/>
    <row r="148" s="24" customFormat="1" x14ac:dyDescent="0.2"/>
    <row r="149" s="24" customFormat="1" x14ac:dyDescent="0.2"/>
    <row r="150" s="24" customFormat="1" x14ac:dyDescent="0.2"/>
    <row r="151" s="24" customFormat="1" x14ac:dyDescent="0.2"/>
    <row r="152" s="24" customFormat="1" x14ac:dyDescent="0.2"/>
    <row r="153" s="24" customFormat="1" x14ac:dyDescent="0.2"/>
    <row r="154" s="24" customFormat="1" x14ac:dyDescent="0.2"/>
    <row r="155" s="24" customFormat="1" x14ac:dyDescent="0.2"/>
    <row r="156" s="24" customFormat="1" x14ac:dyDescent="0.2"/>
    <row r="157" s="24" customFormat="1" x14ac:dyDescent="0.2"/>
    <row r="158" s="24" customFormat="1" x14ac:dyDescent="0.2"/>
    <row r="159" s="24" customFormat="1" x14ac:dyDescent="0.2"/>
    <row r="160" s="24" customFormat="1" x14ac:dyDescent="0.2"/>
    <row r="161" s="24" customFormat="1" x14ac:dyDescent="0.2"/>
    <row r="162" s="24" customFormat="1" x14ac:dyDescent="0.2"/>
    <row r="163" s="24" customFormat="1" x14ac:dyDescent="0.2"/>
    <row r="164" s="24" customFormat="1" x14ac:dyDescent="0.2"/>
    <row r="165" s="24" customFormat="1" x14ac:dyDescent="0.2"/>
    <row r="166" s="24" customFormat="1" x14ac:dyDescent="0.2"/>
    <row r="167" s="24" customFormat="1" x14ac:dyDescent="0.2"/>
    <row r="168" s="24" customFormat="1" x14ac:dyDescent="0.2"/>
    <row r="169" s="24" customFormat="1" x14ac:dyDescent="0.2"/>
    <row r="170" s="24" customFormat="1" x14ac:dyDescent="0.2"/>
    <row r="171" s="24" customFormat="1" x14ac:dyDescent="0.2"/>
    <row r="172" s="24" customFormat="1" x14ac:dyDescent="0.2"/>
    <row r="173" s="24" customFormat="1" x14ac:dyDescent="0.2"/>
    <row r="174" s="24" customFormat="1" x14ac:dyDescent="0.2"/>
    <row r="175" s="24" customFormat="1" x14ac:dyDescent="0.2"/>
    <row r="176" s="24" customFormat="1" x14ac:dyDescent="0.2"/>
    <row r="177" s="24" customFormat="1" x14ac:dyDescent="0.2"/>
    <row r="178" s="24" customFormat="1" x14ac:dyDescent="0.2"/>
    <row r="179" s="24" customFormat="1" x14ac:dyDescent="0.2"/>
    <row r="180" s="24" customFormat="1" x14ac:dyDescent="0.2"/>
    <row r="181" s="24" customFormat="1" x14ac:dyDescent="0.2"/>
    <row r="182" s="24" customFormat="1" x14ac:dyDescent="0.2"/>
    <row r="183" s="24" customFormat="1" x14ac:dyDescent="0.2"/>
    <row r="184" s="24" customFormat="1" x14ac:dyDescent="0.2"/>
    <row r="185" s="24" customFormat="1" x14ac:dyDescent="0.2"/>
    <row r="186" s="24" customFormat="1" x14ac:dyDescent="0.2"/>
    <row r="187" s="24" customFormat="1" x14ac:dyDescent="0.2"/>
    <row r="188" s="24" customFormat="1" x14ac:dyDescent="0.2"/>
    <row r="189" s="24" customFormat="1" x14ac:dyDescent="0.2"/>
    <row r="190" s="24" customFormat="1" x14ac:dyDescent="0.2"/>
    <row r="191" s="24" customFormat="1" x14ac:dyDescent="0.2"/>
    <row r="192" s="24" customFormat="1" x14ac:dyDescent="0.2"/>
    <row r="193" s="24" customFormat="1" x14ac:dyDescent="0.2"/>
    <row r="194" s="24" customFormat="1" x14ac:dyDescent="0.2"/>
    <row r="195" s="24" customFormat="1" x14ac:dyDescent="0.2"/>
    <row r="196" s="24" customFormat="1" x14ac:dyDescent="0.2"/>
    <row r="197" s="24" customFormat="1" x14ac:dyDescent="0.2"/>
    <row r="198" s="24" customFormat="1" x14ac:dyDescent="0.2"/>
    <row r="199" s="24" customFormat="1" x14ac:dyDescent="0.2"/>
    <row r="200" s="24" customFormat="1" x14ac:dyDescent="0.2"/>
    <row r="201" s="24" customFormat="1" x14ac:dyDescent="0.2"/>
    <row r="202" s="24" customFormat="1" x14ac:dyDescent="0.2"/>
    <row r="203" s="24" customFormat="1" x14ac:dyDescent="0.2"/>
    <row r="204" s="24" customFormat="1" x14ac:dyDescent="0.2"/>
    <row r="205" s="24" customFormat="1" x14ac:dyDescent="0.2"/>
    <row r="206" s="24" customFormat="1" x14ac:dyDescent="0.2"/>
    <row r="207" s="24" customFormat="1" x14ac:dyDescent="0.2"/>
    <row r="208" s="24" customFormat="1" x14ac:dyDescent="0.2"/>
    <row r="209" s="24" customFormat="1" x14ac:dyDescent="0.2"/>
    <row r="210" s="24" customFormat="1" x14ac:dyDescent="0.2"/>
    <row r="211" s="24" customFormat="1" x14ac:dyDescent="0.2"/>
    <row r="212" s="24" customFormat="1" x14ac:dyDescent="0.2"/>
    <row r="213" s="24" customFormat="1" x14ac:dyDescent="0.2"/>
    <row r="214" s="24" customFormat="1" x14ac:dyDescent="0.2"/>
    <row r="215" s="24" customFormat="1" x14ac:dyDescent="0.2"/>
    <row r="216" s="24" customFormat="1" x14ac:dyDescent="0.2"/>
    <row r="217" s="24" customFormat="1" x14ac:dyDescent="0.2"/>
    <row r="218" s="24" customFormat="1" x14ac:dyDescent="0.2"/>
    <row r="219" s="24" customFormat="1" x14ac:dyDescent="0.2"/>
    <row r="220" s="24" customFormat="1" x14ac:dyDescent="0.2"/>
    <row r="221" s="24" customFormat="1" x14ac:dyDescent="0.2"/>
    <row r="222" s="24" customFormat="1" x14ac:dyDescent="0.2"/>
    <row r="223" s="24" customFormat="1" x14ac:dyDescent="0.2"/>
    <row r="224" s="24" customFormat="1" x14ac:dyDescent="0.2"/>
    <row r="225" s="24" customFormat="1" x14ac:dyDescent="0.2"/>
    <row r="226" s="24" customFormat="1" x14ac:dyDescent="0.2"/>
    <row r="227" s="24" customFormat="1" x14ac:dyDescent="0.2"/>
    <row r="228" s="24" customFormat="1" x14ac:dyDescent="0.2"/>
    <row r="229" s="24" customFormat="1" x14ac:dyDescent="0.2"/>
    <row r="230" s="24" customFormat="1" x14ac:dyDescent="0.2"/>
    <row r="231" s="24" customFormat="1" x14ac:dyDescent="0.2"/>
    <row r="232" s="24" customFormat="1" x14ac:dyDescent="0.2"/>
    <row r="233" s="24" customFormat="1" x14ac:dyDescent="0.2"/>
    <row r="234" s="24" customFormat="1" x14ac:dyDescent="0.2"/>
    <row r="235" s="24" customFormat="1" x14ac:dyDescent="0.2"/>
    <row r="236" s="24" customFormat="1" x14ac:dyDescent="0.2"/>
    <row r="237" s="24" customFormat="1" x14ac:dyDescent="0.2"/>
    <row r="238" s="24" customFormat="1" x14ac:dyDescent="0.2"/>
    <row r="239" s="24" customFormat="1" x14ac:dyDescent="0.2"/>
    <row r="240" s="24" customFormat="1" x14ac:dyDescent="0.2"/>
    <row r="241" s="24" customFormat="1" x14ac:dyDescent="0.2"/>
    <row r="242" s="24" customFormat="1" x14ac:dyDescent="0.2"/>
    <row r="243" s="24" customFormat="1" x14ac:dyDescent="0.2"/>
    <row r="244" s="24" customFormat="1" x14ac:dyDescent="0.2"/>
    <row r="245" s="24" customFormat="1" x14ac:dyDescent="0.2"/>
    <row r="246" s="24" customFormat="1" x14ac:dyDescent="0.2"/>
    <row r="247" s="24" customFormat="1" x14ac:dyDescent="0.2"/>
    <row r="248" s="24" customFormat="1" x14ac:dyDescent="0.2"/>
    <row r="249" s="24" customFormat="1" x14ac:dyDescent="0.2"/>
    <row r="250" s="24" customFormat="1" x14ac:dyDescent="0.2"/>
    <row r="251" s="24" customFormat="1" x14ac:dyDescent="0.2"/>
    <row r="252" s="24" customFormat="1" x14ac:dyDescent="0.2"/>
    <row r="253" s="24" customFormat="1" x14ac:dyDescent="0.2"/>
    <row r="254" s="24" customFormat="1" x14ac:dyDescent="0.2"/>
    <row r="255" s="24" customFormat="1" x14ac:dyDescent="0.2"/>
    <row r="256" s="24" customFormat="1" x14ac:dyDescent="0.2"/>
    <row r="257" s="24" customFormat="1" x14ac:dyDescent="0.2"/>
    <row r="258" s="24" customFormat="1" x14ac:dyDescent="0.2"/>
    <row r="259" s="24" customFormat="1" x14ac:dyDescent="0.2"/>
    <row r="260" s="24" customFormat="1" x14ac:dyDescent="0.2"/>
    <row r="261" s="24" customFormat="1" x14ac:dyDescent="0.2"/>
    <row r="262" s="24" customFormat="1" x14ac:dyDescent="0.2"/>
    <row r="263" s="24" customFormat="1" x14ac:dyDescent="0.2"/>
    <row r="264" s="24" customFormat="1" x14ac:dyDescent="0.2"/>
    <row r="265" s="24" customFormat="1" x14ac:dyDescent="0.2"/>
    <row r="266" s="24" customFormat="1" x14ac:dyDescent="0.2"/>
    <row r="267" s="24" customFormat="1" x14ac:dyDescent="0.2"/>
    <row r="268" s="24" customFormat="1" x14ac:dyDescent="0.2"/>
    <row r="269" s="24" customFormat="1" x14ac:dyDescent="0.2"/>
    <row r="270" s="24" customFormat="1" x14ac:dyDescent="0.2"/>
    <row r="271" s="24" customFormat="1" x14ac:dyDescent="0.2"/>
    <row r="272" s="24" customFormat="1" x14ac:dyDescent="0.2"/>
    <row r="273" s="24" customFormat="1" x14ac:dyDescent="0.2"/>
    <row r="274" s="24" customFormat="1" x14ac:dyDescent="0.2"/>
    <row r="275" s="24" customFormat="1" x14ac:dyDescent="0.2"/>
    <row r="276" s="24" customFormat="1" x14ac:dyDescent="0.2"/>
    <row r="277" s="24" customFormat="1" x14ac:dyDescent="0.2"/>
    <row r="278" s="24" customFormat="1" x14ac:dyDescent="0.2"/>
    <row r="279" s="24" customFormat="1" x14ac:dyDescent="0.2"/>
    <row r="280" s="24" customFormat="1" x14ac:dyDescent="0.2"/>
    <row r="281" s="24" customFormat="1" x14ac:dyDescent="0.2"/>
    <row r="282" s="24" customFormat="1" x14ac:dyDescent="0.2"/>
    <row r="283" s="24" customFormat="1" x14ac:dyDescent="0.2"/>
    <row r="284" s="24" customFormat="1" x14ac:dyDescent="0.2"/>
    <row r="285" s="24" customFormat="1" x14ac:dyDescent="0.2"/>
    <row r="286" s="24" customFormat="1" x14ac:dyDescent="0.2"/>
    <row r="287" s="24" customFormat="1" x14ac:dyDescent="0.2"/>
    <row r="288" s="24" customFormat="1" x14ac:dyDescent="0.2"/>
    <row r="289" s="24" customFormat="1" x14ac:dyDescent="0.2"/>
    <row r="290" s="24" customFormat="1" x14ac:dyDescent="0.2"/>
    <row r="291" s="24" customFormat="1" x14ac:dyDescent="0.2"/>
    <row r="292" s="24" customFormat="1" x14ac:dyDescent="0.2"/>
    <row r="293" s="24" customFormat="1" x14ac:dyDescent="0.2"/>
    <row r="294" s="24" customFormat="1" x14ac:dyDescent="0.2"/>
    <row r="295" s="24" customFormat="1" x14ac:dyDescent="0.2"/>
    <row r="296" s="24" customFormat="1" x14ac:dyDescent="0.2"/>
    <row r="297" s="24" customFormat="1" x14ac:dyDescent="0.2"/>
    <row r="298" s="24" customFormat="1" x14ac:dyDescent="0.2"/>
    <row r="299" s="24" customFormat="1" x14ac:dyDescent="0.2"/>
    <row r="300" s="24" customFormat="1" x14ac:dyDescent="0.2"/>
    <row r="301" s="24" customFormat="1" x14ac:dyDescent="0.2"/>
    <row r="302" s="24" customFormat="1" x14ac:dyDescent="0.2"/>
    <row r="303" s="24" customFormat="1" x14ac:dyDescent="0.2"/>
    <row r="304" s="24" customFormat="1" x14ac:dyDescent="0.2"/>
    <row r="305" s="24" customFormat="1" x14ac:dyDescent="0.2"/>
    <row r="306" s="24" customFormat="1" x14ac:dyDescent="0.2"/>
    <row r="307" s="24" customFormat="1" x14ac:dyDescent="0.2"/>
    <row r="308" s="24" customFormat="1" x14ac:dyDescent="0.2"/>
    <row r="309" s="24" customFormat="1" x14ac:dyDescent="0.2"/>
    <row r="310" s="24" customFormat="1" x14ac:dyDescent="0.2"/>
    <row r="311" s="24" customFormat="1" x14ac:dyDescent="0.2"/>
    <row r="312" s="24" customFormat="1" x14ac:dyDescent="0.2"/>
    <row r="313" s="24" customFormat="1" x14ac:dyDescent="0.2"/>
    <row r="314" s="24" customFormat="1" x14ac:dyDescent="0.2"/>
    <row r="315" s="24" customFormat="1" x14ac:dyDescent="0.2"/>
    <row r="316" s="24" customFormat="1" x14ac:dyDescent="0.2"/>
    <row r="317" s="24" customFormat="1" x14ac:dyDescent="0.2"/>
    <row r="318" s="24" customFormat="1" x14ac:dyDescent="0.2"/>
    <row r="319" s="24" customFormat="1" x14ac:dyDescent="0.2"/>
    <row r="320" s="24" customFormat="1" x14ac:dyDescent="0.2"/>
    <row r="321" s="24" customFormat="1" x14ac:dyDescent="0.2"/>
    <row r="322" s="24" customFormat="1" x14ac:dyDescent="0.2"/>
    <row r="323" s="24" customFormat="1" x14ac:dyDescent="0.2"/>
    <row r="324" s="24" customFormat="1" x14ac:dyDescent="0.2"/>
    <row r="325" s="24" customFormat="1" x14ac:dyDescent="0.2"/>
    <row r="326" s="24" customFormat="1" x14ac:dyDescent="0.2"/>
    <row r="327" s="24" customFormat="1" x14ac:dyDescent="0.2"/>
    <row r="328" s="24" customFormat="1" x14ac:dyDescent="0.2"/>
    <row r="329" s="24" customFormat="1" x14ac:dyDescent="0.2"/>
    <row r="330" s="24" customFormat="1" x14ac:dyDescent="0.2"/>
    <row r="331" s="24" customFormat="1" x14ac:dyDescent="0.2"/>
    <row r="332" s="24" customFormat="1" x14ac:dyDescent="0.2"/>
    <row r="333" s="24" customFormat="1" x14ac:dyDescent="0.2"/>
    <row r="334" s="24" customFormat="1" x14ac:dyDescent="0.2"/>
    <row r="335" s="24" customFormat="1" x14ac:dyDescent="0.2"/>
    <row r="336" s="24" customFormat="1" x14ac:dyDescent="0.2"/>
    <row r="337" s="24" customFormat="1" x14ac:dyDescent="0.2"/>
    <row r="338" s="24" customFormat="1" x14ac:dyDescent="0.2"/>
    <row r="339" s="24" customFormat="1" x14ac:dyDescent="0.2"/>
    <row r="340" s="24" customFormat="1" x14ac:dyDescent="0.2"/>
    <row r="341" s="24" customFormat="1" x14ac:dyDescent="0.2"/>
    <row r="342" s="24" customFormat="1" x14ac:dyDescent="0.2"/>
    <row r="343" s="24" customFormat="1" x14ac:dyDescent="0.2"/>
    <row r="344" s="24" customFormat="1" x14ac:dyDescent="0.2"/>
    <row r="345" s="24" customFormat="1" x14ac:dyDescent="0.2"/>
    <row r="346" s="24" customFormat="1" x14ac:dyDescent="0.2"/>
    <row r="347" s="24" customFormat="1" x14ac:dyDescent="0.2"/>
    <row r="348" s="24" customFormat="1" x14ac:dyDescent="0.2"/>
    <row r="349" s="24" customFormat="1" x14ac:dyDescent="0.2"/>
    <row r="350" s="24" customFormat="1" x14ac:dyDescent="0.2"/>
    <row r="351" s="24" customFormat="1" x14ac:dyDescent="0.2"/>
    <row r="352" s="24" customFormat="1" x14ac:dyDescent="0.2"/>
    <row r="353" s="24" customFormat="1" x14ac:dyDescent="0.2"/>
    <row r="354" s="24" customFormat="1" x14ac:dyDescent="0.2"/>
    <row r="355" s="24" customFormat="1" x14ac:dyDescent="0.2"/>
    <row r="356" s="24" customFormat="1" x14ac:dyDescent="0.2"/>
    <row r="357" s="24" customFormat="1" x14ac:dyDescent="0.2"/>
    <row r="358" s="24" customFormat="1" x14ac:dyDescent="0.2"/>
    <row r="359" s="24" customFormat="1" x14ac:dyDescent="0.2"/>
    <row r="360" s="24" customFormat="1" x14ac:dyDescent="0.2"/>
    <row r="361" s="24" customFormat="1" x14ac:dyDescent="0.2"/>
    <row r="362" s="24" customFormat="1" x14ac:dyDescent="0.2"/>
    <row r="363" s="24" customFormat="1" x14ac:dyDescent="0.2"/>
    <row r="364" s="24" customFormat="1" x14ac:dyDescent="0.2"/>
    <row r="365" s="24" customFormat="1" x14ac:dyDescent="0.2"/>
    <row r="366" s="24" customFormat="1" x14ac:dyDescent="0.2"/>
    <row r="367" s="24" customFormat="1" x14ac:dyDescent="0.2"/>
    <row r="368" s="24" customFormat="1" x14ac:dyDescent="0.2"/>
    <row r="369" s="24" customFormat="1" x14ac:dyDescent="0.2"/>
    <row r="370" s="24" customFormat="1" x14ac:dyDescent="0.2"/>
    <row r="371" s="24" customFormat="1" x14ac:dyDescent="0.2"/>
    <row r="372" s="24" customFormat="1" x14ac:dyDescent="0.2"/>
    <row r="373" s="24" customFormat="1" x14ac:dyDescent="0.2"/>
    <row r="374" s="24" customFormat="1" x14ac:dyDescent="0.2"/>
    <row r="375" s="24" customFormat="1" x14ac:dyDescent="0.2"/>
    <row r="376" s="24" customFormat="1" x14ac:dyDescent="0.2"/>
    <row r="377" s="24" customFormat="1" x14ac:dyDescent="0.2"/>
    <row r="378" s="24" customFormat="1" x14ac:dyDescent="0.2"/>
    <row r="379" s="24" customFormat="1" x14ac:dyDescent="0.2"/>
    <row r="380" s="24" customFormat="1" x14ac:dyDescent="0.2"/>
    <row r="381" s="24" customFormat="1" x14ac:dyDescent="0.2"/>
    <row r="382" s="24" customFormat="1" x14ac:dyDescent="0.2"/>
    <row r="383" s="24" customFormat="1" x14ac:dyDescent="0.2"/>
    <row r="384" s="24" customFormat="1" x14ac:dyDescent="0.2"/>
    <row r="385" spans="1:2" x14ac:dyDescent="0.2">
      <c r="A385" s="24"/>
      <c r="B385" s="24"/>
    </row>
    <row r="386" spans="1:2" x14ac:dyDescent="0.2">
      <c r="A386" s="24"/>
      <c r="B386" s="24"/>
    </row>
    <row r="387" spans="1:2" x14ac:dyDescent="0.2">
      <c r="A387" s="24"/>
      <c r="B387" s="24"/>
    </row>
    <row r="388" spans="1:2" x14ac:dyDescent="0.2">
      <c r="A388" s="24"/>
      <c r="B388" s="24"/>
    </row>
    <row r="389" spans="1:2" x14ac:dyDescent="0.2">
      <c r="A389" s="24"/>
      <c r="B389" s="24"/>
    </row>
    <row r="390" spans="1:2" x14ac:dyDescent="0.2">
      <c r="A390" s="24"/>
      <c r="B390" s="24"/>
    </row>
    <row r="391" spans="1:2" x14ac:dyDescent="0.2">
      <c r="A391" s="24"/>
      <c r="B391" s="24"/>
    </row>
    <row r="392" spans="1:2" x14ac:dyDescent="0.2">
      <c r="A392" s="24"/>
      <c r="B392" s="24"/>
    </row>
    <row r="393" spans="1:2" x14ac:dyDescent="0.2">
      <c r="A393" s="24"/>
      <c r="B393" s="24"/>
    </row>
    <row r="394" spans="1:2" x14ac:dyDescent="0.2">
      <c r="A394" s="24"/>
      <c r="B394" s="24"/>
    </row>
    <row r="395" spans="1:2" x14ac:dyDescent="0.2">
      <c r="A395" s="24"/>
      <c r="B395" s="24"/>
    </row>
    <row r="396" spans="1:2" x14ac:dyDescent="0.2">
      <c r="A396" s="24"/>
      <c r="B396" s="24"/>
    </row>
    <row r="397" spans="1:2" x14ac:dyDescent="0.2">
      <c r="A397" s="24"/>
      <c r="B397" s="24"/>
    </row>
    <row r="398" spans="1:2" x14ac:dyDescent="0.2">
      <c r="A398" s="24"/>
      <c r="B398" s="24"/>
    </row>
    <row r="399" spans="1:2" x14ac:dyDescent="0.2">
      <c r="A399" s="24"/>
      <c r="B399" s="24"/>
    </row>
    <row r="400" spans="1:2" x14ac:dyDescent="0.2">
      <c r="A400" s="24"/>
      <c r="B400" s="24"/>
    </row>
    <row r="401" spans="1:2" x14ac:dyDescent="0.2">
      <c r="A401" s="24"/>
      <c r="B401" s="24"/>
    </row>
    <row r="402" spans="1:2" x14ac:dyDescent="0.2">
      <c r="A402" s="24"/>
      <c r="B402" s="24"/>
    </row>
    <row r="403" spans="1:2" x14ac:dyDescent="0.2">
      <c r="A403" s="24"/>
      <c r="B403" s="24"/>
    </row>
    <row r="404" spans="1:2" x14ac:dyDescent="0.2">
      <c r="A404" s="24"/>
      <c r="B404" s="24"/>
    </row>
    <row r="405" spans="1:2" x14ac:dyDescent="0.2">
      <c r="A405" s="24"/>
      <c r="B405" s="24"/>
    </row>
    <row r="406" spans="1:2" x14ac:dyDescent="0.2">
      <c r="A406" s="24"/>
      <c r="B406" s="24"/>
    </row>
    <row r="407" spans="1:2" x14ac:dyDescent="0.2">
      <c r="A407" s="24"/>
      <c r="B407" s="24"/>
    </row>
    <row r="408" spans="1:2" x14ac:dyDescent="0.2">
      <c r="A408" s="24"/>
      <c r="B408" s="24"/>
    </row>
    <row r="409" spans="1:2" x14ac:dyDescent="0.2">
      <c r="A409" s="24"/>
      <c r="B409" s="24"/>
    </row>
    <row r="410" spans="1:2" x14ac:dyDescent="0.2">
      <c r="A410" s="24"/>
      <c r="B410" s="24"/>
    </row>
    <row r="411" spans="1:2" x14ac:dyDescent="0.2">
      <c r="A411" s="24"/>
      <c r="B411" s="24"/>
    </row>
    <row r="412" spans="1:2" x14ac:dyDescent="0.2">
      <c r="A412" s="24"/>
      <c r="B412" s="24"/>
    </row>
    <row r="413" spans="1:2" x14ac:dyDescent="0.2">
      <c r="A413" s="24"/>
      <c r="B413" s="24"/>
    </row>
    <row r="414" spans="1:2" x14ac:dyDescent="0.2">
      <c r="A414" s="24"/>
      <c r="B414" s="24"/>
    </row>
    <row r="415" spans="1:2" x14ac:dyDescent="0.2">
      <c r="A415" s="24"/>
      <c r="B415" s="24"/>
    </row>
    <row r="416" spans="1:2" x14ac:dyDescent="0.2">
      <c r="A416" s="24"/>
      <c r="B416" s="24"/>
    </row>
    <row r="417" spans="1:2" x14ac:dyDescent="0.2">
      <c r="A417" s="24"/>
      <c r="B417" s="24"/>
    </row>
    <row r="418" spans="1:2" x14ac:dyDescent="0.2">
      <c r="A418" s="24"/>
      <c r="B418" s="24"/>
    </row>
    <row r="419" spans="1:2" x14ac:dyDescent="0.2">
      <c r="A419" s="24"/>
      <c r="B419" s="24"/>
    </row>
    <row r="420" spans="1:2" x14ac:dyDescent="0.2">
      <c r="A420" s="24"/>
      <c r="B420" s="24"/>
    </row>
    <row r="421" spans="1:2" x14ac:dyDescent="0.2">
      <c r="A421" s="24"/>
      <c r="B421" s="24"/>
    </row>
    <row r="422" spans="1:2" x14ac:dyDescent="0.2">
      <c r="A422" s="24"/>
      <c r="B422" s="24"/>
    </row>
    <row r="423" spans="1:2" x14ac:dyDescent="0.2">
      <c r="A423" s="24"/>
      <c r="B423" s="24"/>
    </row>
    <row r="424" spans="1:2" x14ac:dyDescent="0.2">
      <c r="A424" s="24"/>
      <c r="B424" s="24"/>
    </row>
    <row r="425" spans="1:2" x14ac:dyDescent="0.2">
      <c r="A425" s="24"/>
      <c r="B425" s="24"/>
    </row>
    <row r="426" spans="1:2" x14ac:dyDescent="0.2">
      <c r="A426" s="24"/>
      <c r="B426" s="24"/>
    </row>
    <row r="427" spans="1:2" x14ac:dyDescent="0.2">
      <c r="A427" s="24"/>
      <c r="B427" s="24"/>
    </row>
    <row r="428" spans="1:2" x14ac:dyDescent="0.2">
      <c r="A428" s="24"/>
      <c r="B428" s="24"/>
    </row>
    <row r="429" spans="1:2" x14ac:dyDescent="0.2">
      <c r="A429" s="24"/>
      <c r="B429" s="24"/>
    </row>
    <row r="430" spans="1:2" x14ac:dyDescent="0.2">
      <c r="A430" s="24"/>
      <c r="B430" s="24"/>
    </row>
    <row r="431" spans="1:2" x14ac:dyDescent="0.2">
      <c r="A431" s="24"/>
      <c r="B431" s="24"/>
    </row>
    <row r="432" spans="1:2" x14ac:dyDescent="0.2">
      <c r="A432" s="24"/>
      <c r="B432" s="24"/>
    </row>
    <row r="433" spans="1:2" x14ac:dyDescent="0.2">
      <c r="A433" s="24"/>
      <c r="B433" s="24"/>
    </row>
    <row r="434" spans="1:2" x14ac:dyDescent="0.2">
      <c r="A434" s="24"/>
      <c r="B434" s="24"/>
    </row>
  </sheetData>
  <sheetProtection algorithmName="SHA-512" hashValue="F9/qsLL2sxSjTUtVYOYXkwxl1ab10qfnV0xlA70NX9jE0WLKIWRMJ0E8RIWyxRCB+GY4RCptjyW9Ch/zdYyFrQ==" saltValue="PMSc3j4P6QQ83KbatOK/sQ==" spinCount="100000" sheet="1" objects="1" scenarios="1"/>
  <mergeCells count="2">
    <mergeCell ref="A1:B1"/>
    <mergeCell ref="A2:B2"/>
  </mergeCells>
  <phoneticPr fontId="11" type="noConversion"/>
  <hyperlinks>
    <hyperlink ref="A5" location="Toelichting!A1" display=" 01. Toelichting"/>
    <hyperlink ref="A8" location="Voorblad!A1" display=" 04. Voorblad"/>
    <hyperlink ref="A6" location="NAW_gegevens!A1" display=" 02. NAW gegevens"/>
    <hyperlink ref="A9" location="Kostenverzamelstaat!A1" display=" 05. Kostenverzamelstaat"/>
    <hyperlink ref="A10" location="'Zorg via CAK - AK en ZMV'!A1" display=" 06. Zorg via CAK: Aanvaardbare kosten en Zorg met verblijf"/>
    <hyperlink ref="A11" location="'Zorg via CAK - ZZV'!A1" display=" 07. Zorg via CAK: Zorg zonder verblijf"/>
    <hyperlink ref="A14" location="Beheerskosten!A1" display=" 11. Beheerskosten"/>
    <hyperlink ref="A13" location="'Dagbesteding en vervoer'!A1" display=" 09. Zorg via CAK: Dagbesteding en vervoer"/>
    <hyperlink ref="A12" location="'Volledig pakket thuis'!A1" display=" 08. Zorg via CAK: Volledig pakket thuis"/>
    <hyperlink ref="A7" location="Mededelingen!A1" display=" 03. Mededelingen"/>
  </hyperlinks>
  <pageMargins left="0.16" right="0.17" top="0.6" bottom="1" header="0.5" footer="0.5"/>
  <pageSetup paperSize="9" scale="85"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H28"/>
  <sheetViews>
    <sheetView showGridLines="0" zoomScale="85" zoomScaleNormal="85" workbookViewId="0">
      <selection activeCell="E12" sqref="E12"/>
    </sheetView>
  </sheetViews>
  <sheetFormatPr defaultRowHeight="12.75" x14ac:dyDescent="0.2"/>
  <cols>
    <col min="1" max="1" width="81.85546875" customWidth="1"/>
    <col min="2" max="3" width="15.7109375" customWidth="1"/>
    <col min="4" max="4" width="1.7109375" customWidth="1"/>
    <col min="5" max="5" width="66.42578125" customWidth="1"/>
    <col min="6" max="6" width="1.7109375" customWidth="1"/>
    <col min="7" max="7" width="12.140625" bestFit="1" customWidth="1"/>
    <col min="8" max="8" width="12.42578125" customWidth="1"/>
  </cols>
  <sheetData>
    <row r="1" spans="1:8" ht="18" customHeight="1" x14ac:dyDescent="0.2">
      <c r="A1" s="3" t="s">
        <v>408</v>
      </c>
    </row>
    <row r="2" spans="1:8" ht="15" customHeight="1" x14ac:dyDescent="0.2">
      <c r="A2" s="8" t="str">
        <f>CONCATENATE(" UZOVI: ",NAW_gegevens!naw_uzovi_zorgkantoor,"   Wlz-regio: ",NAW_gegevens!naw_naam_zorgkantoor,"   Wlz-uitvoerder: ",NAW_gegevens!$B$6,)</f>
        <v xml:space="preserve"> UZOVI:    Wlz-regio:    Wlz-uitvoerder: </v>
      </c>
    </row>
    <row r="3" spans="1:8" ht="15" customHeight="1" x14ac:dyDescent="0.2">
      <c r="A3" s="8"/>
    </row>
    <row r="4" spans="1:8" x14ac:dyDescent="0.2">
      <c r="A4" s="10" t="s">
        <v>86</v>
      </c>
    </row>
    <row r="5" spans="1:8" s="12" customFormat="1" ht="18" customHeight="1" x14ac:dyDescent="0.2">
      <c r="A5" s="11" t="s">
        <v>327</v>
      </c>
    </row>
    <row r="6" spans="1:8" s="12" customFormat="1" ht="18" customHeight="1" x14ac:dyDescent="0.2">
      <c r="A6" s="227" t="s">
        <v>291</v>
      </c>
      <c r="B6" s="195" t="s">
        <v>90</v>
      </c>
      <c r="C6" s="202"/>
      <c r="G6" s="234" t="s">
        <v>404</v>
      </c>
      <c r="H6" s="235"/>
    </row>
    <row r="7" spans="1:8" s="12" customFormat="1" ht="18" customHeight="1" x14ac:dyDescent="0.2">
      <c r="A7" s="228"/>
      <c r="B7" s="17" t="s">
        <v>91</v>
      </c>
      <c r="C7" s="16" t="s">
        <v>92</v>
      </c>
      <c r="G7" s="122" t="s">
        <v>352</v>
      </c>
      <c r="H7" s="123" t="s">
        <v>353</v>
      </c>
    </row>
    <row r="8" spans="1:8" ht="18" customHeight="1" x14ac:dyDescent="0.2">
      <c r="A8" s="106" t="s">
        <v>332</v>
      </c>
      <c r="B8" s="157"/>
      <c r="C8" s="156"/>
      <c r="E8" s="119" t="str">
        <f>IF(OR(NOT(ISNUMBER(B8)),NOT(ISNUMBER(C8)),B8=0,C8=0),"",IF(C8/B8&lt;G8,"REALISATIE: De gemiddelde kosten zijn lager dan het laagste tarief",IF(C8/B8&gt;H8,"REALISATIE: De gemiddelde kosten zijn hoger dan het hoogste tarief","")))</f>
        <v/>
      </c>
      <c r="G8" s="144">
        <v>39.4</v>
      </c>
      <c r="H8" s="136">
        <v>73.069999999999993</v>
      </c>
    </row>
    <row r="9" spans="1:8" ht="18" customHeight="1" x14ac:dyDescent="0.2">
      <c r="A9" s="106" t="s">
        <v>333</v>
      </c>
      <c r="B9" s="157"/>
      <c r="C9" s="156"/>
      <c r="E9" s="119" t="str">
        <f t="shared" ref="E9:E12" si="0">IF(OR(NOT(ISNUMBER(B9)),NOT(ISNUMBER(C9)),B9=0,C9=0),"",IF(C9/B9&lt;G9,"REALISATIE: De gemiddelde kosten zijn lager dan het laagste tarief",IF(C9/B9&gt;H9,"REALISATIE: De gemiddelde kosten zijn hoger dan het hoogste tarief","")))</f>
        <v/>
      </c>
      <c r="G9" s="144">
        <v>37.32</v>
      </c>
      <c r="H9" s="136">
        <v>177.37</v>
      </c>
    </row>
    <row r="10" spans="1:8" ht="18" customHeight="1" x14ac:dyDescent="0.2">
      <c r="A10" s="106" t="s">
        <v>334</v>
      </c>
      <c r="B10" s="157"/>
      <c r="C10" s="156"/>
      <c r="E10" s="119" t="str">
        <f t="shared" si="0"/>
        <v/>
      </c>
      <c r="G10" s="144">
        <v>53.36</v>
      </c>
      <c r="H10" s="136">
        <v>106.72</v>
      </c>
    </row>
    <row r="11" spans="1:8" ht="18" customHeight="1" x14ac:dyDescent="0.2">
      <c r="A11" s="106" t="s">
        <v>335</v>
      </c>
      <c r="B11" s="157"/>
      <c r="C11" s="156"/>
      <c r="E11" s="119" t="str">
        <f t="shared" si="0"/>
        <v/>
      </c>
      <c r="G11" s="136">
        <v>53.52</v>
      </c>
      <c r="H11" s="136">
        <v>120.68</v>
      </c>
    </row>
    <row r="12" spans="1:8" ht="18" customHeight="1" x14ac:dyDescent="0.2">
      <c r="A12" s="106" t="s">
        <v>336</v>
      </c>
      <c r="B12" s="157"/>
      <c r="C12" s="156"/>
      <c r="E12" s="119" t="str">
        <f t="shared" si="0"/>
        <v/>
      </c>
      <c r="G12" s="136">
        <v>41.87</v>
      </c>
      <c r="H12" s="136">
        <v>98.13</v>
      </c>
    </row>
    <row r="13" spans="1:8" ht="23.1" customHeight="1" x14ac:dyDescent="0.2">
      <c r="A13" s="152" t="s">
        <v>328</v>
      </c>
      <c r="B13" s="153"/>
      <c r="C13" s="154">
        <f>SUM(C8:C12)</f>
        <v>0</v>
      </c>
      <c r="E13" s="119"/>
      <c r="G13" s="145"/>
      <c r="H13" s="145"/>
    </row>
    <row r="14" spans="1:8" ht="18" customHeight="1" x14ac:dyDescent="0.2">
      <c r="A14" s="107" t="s">
        <v>337</v>
      </c>
      <c r="B14" s="158"/>
      <c r="C14" s="159"/>
      <c r="E14" s="119"/>
      <c r="G14" s="142">
        <v>7.35</v>
      </c>
      <c r="H14" s="142">
        <v>66.069999999999993</v>
      </c>
    </row>
    <row r="15" spans="1:8" s="12" customFormat="1" ht="15" customHeight="1" x14ac:dyDescent="0.2">
      <c r="E15" s="119"/>
      <c r="G15" s="24"/>
      <c r="H15" s="24"/>
    </row>
    <row r="16" spans="1:8" s="12" customFormat="1" ht="18" customHeight="1" x14ac:dyDescent="0.2">
      <c r="A16" s="11" t="s">
        <v>329</v>
      </c>
      <c r="E16" s="119"/>
      <c r="G16" s="24"/>
      <c r="H16" s="24"/>
    </row>
    <row r="17" spans="1:8" s="12" customFormat="1" ht="18" customHeight="1" x14ac:dyDescent="0.2">
      <c r="A17" s="227" t="s">
        <v>291</v>
      </c>
      <c r="B17" s="195" t="s">
        <v>90</v>
      </c>
      <c r="C17" s="202"/>
      <c r="E17" s="119"/>
      <c r="G17" s="234" t="s">
        <v>402</v>
      </c>
      <c r="H17" s="235"/>
    </row>
    <row r="18" spans="1:8" s="12" customFormat="1" ht="18" customHeight="1" x14ac:dyDescent="0.2">
      <c r="A18" s="228"/>
      <c r="B18" s="17" t="s">
        <v>91</v>
      </c>
      <c r="C18" s="16" t="s">
        <v>92</v>
      </c>
      <c r="E18" s="119"/>
      <c r="G18" s="122" t="s">
        <v>352</v>
      </c>
      <c r="H18" s="123" t="s">
        <v>353</v>
      </c>
    </row>
    <row r="19" spans="1:8" ht="18" customHeight="1" x14ac:dyDescent="0.2">
      <c r="A19" s="106" t="s">
        <v>338</v>
      </c>
      <c r="B19" s="157"/>
      <c r="C19" s="156"/>
      <c r="E19" s="119" t="str">
        <f>IF(OR(NOT(ISNUMBER(B19)),NOT(ISNUMBER(C19)),B19=0,C19=0),"",IF(C19/B19&lt;G19,"REALISATIE: De gemiddelde kosten zijn lager dan het laagste tarief",IF(C19/B19&gt;H19,"REALISATIE: De gemiddelde kosten zijn hoger dan het hoogste tarief","")))</f>
        <v/>
      </c>
      <c r="G19" s="146">
        <v>32.049999999999997</v>
      </c>
      <c r="H19" s="147">
        <v>86.92</v>
      </c>
    </row>
    <row r="20" spans="1:8" ht="18" customHeight="1" x14ac:dyDescent="0.2">
      <c r="A20" s="106" t="s">
        <v>339</v>
      </c>
      <c r="B20" s="157"/>
      <c r="C20" s="156"/>
      <c r="E20" s="119" t="str">
        <f t="shared" ref="E20:E22" si="1">IF(OR(NOT(ISNUMBER(B20)),NOT(ISNUMBER(C20)),B20=0,C20=0),"",IF(C20/B20&lt;G20,"REALISATIE: De gemiddelde kosten zijn lager dan het laagste tarief",IF(C20/B20&gt;H20,"REALISATIE: De gemiddelde kosten zijn hoger dan het hoogste tarief","")))</f>
        <v/>
      </c>
      <c r="G20" s="144">
        <v>48</v>
      </c>
      <c r="H20" s="136">
        <v>59.58</v>
      </c>
    </row>
    <row r="21" spans="1:8" ht="18" customHeight="1" x14ac:dyDescent="0.2">
      <c r="A21" s="106" t="s">
        <v>340</v>
      </c>
      <c r="B21" s="157"/>
      <c r="C21" s="156"/>
      <c r="E21" s="119" t="str">
        <f t="shared" si="1"/>
        <v/>
      </c>
      <c r="G21" s="144">
        <v>39.700000000000003</v>
      </c>
      <c r="H21" s="136">
        <v>58.58</v>
      </c>
    </row>
    <row r="22" spans="1:8" ht="18" customHeight="1" x14ac:dyDescent="0.2">
      <c r="A22" s="106" t="s">
        <v>341</v>
      </c>
      <c r="B22" s="157"/>
      <c r="C22" s="156"/>
      <c r="E22" s="119" t="str">
        <f t="shared" si="1"/>
        <v/>
      </c>
      <c r="G22" s="136">
        <v>35.799999999999997</v>
      </c>
      <c r="H22" s="136">
        <v>58.58</v>
      </c>
    </row>
    <row r="23" spans="1:8" s="12" customFormat="1" ht="23.1" customHeight="1" x14ac:dyDescent="0.2">
      <c r="A23" s="149" t="s">
        <v>330</v>
      </c>
      <c r="B23" s="105"/>
      <c r="C23" s="150">
        <f>SUM(C19:C22)</f>
        <v>0</v>
      </c>
      <c r="E23" s="119"/>
      <c r="G23" s="124"/>
      <c r="H23" s="124"/>
    </row>
    <row r="24" spans="1:8" s="12" customFormat="1" ht="15" customHeight="1" x14ac:dyDescent="0.2">
      <c r="B24" s="151"/>
      <c r="E24" s="148"/>
      <c r="G24" s="124"/>
      <c r="H24" s="124"/>
    </row>
    <row r="25" spans="1:8" s="12" customFormat="1" ht="18" customHeight="1" x14ac:dyDescent="0.2">
      <c r="A25" s="11" t="s">
        <v>331</v>
      </c>
      <c r="E25" s="119"/>
      <c r="G25" s="124"/>
      <c r="H25" s="124"/>
    </row>
    <row r="26" spans="1:8" s="12" customFormat="1" ht="15" customHeight="1" x14ac:dyDescent="0.2">
      <c r="A26" s="227" t="s">
        <v>291</v>
      </c>
      <c r="B26" s="195" t="s">
        <v>90</v>
      </c>
      <c r="C26" s="202"/>
      <c r="E26" s="119"/>
      <c r="G26" s="124"/>
      <c r="H26" s="124"/>
    </row>
    <row r="27" spans="1:8" s="12" customFormat="1" ht="15" customHeight="1" x14ac:dyDescent="0.2">
      <c r="A27" s="228"/>
      <c r="B27" s="17" t="s">
        <v>91</v>
      </c>
      <c r="C27" s="16" t="s">
        <v>92</v>
      </c>
      <c r="E27" s="119"/>
      <c r="G27" s="124"/>
      <c r="H27" s="124"/>
    </row>
    <row r="28" spans="1:8" ht="23.1" customHeight="1" x14ac:dyDescent="0.2">
      <c r="A28" s="107" t="s">
        <v>342</v>
      </c>
      <c r="B28" s="158"/>
      <c r="C28" s="159"/>
      <c r="E28" s="119" t="str">
        <f>IF(OR(NOT(ISNUMBER(B28)),NOT(ISNUMBER(C28)),B28=0,C28=0),"",IF(C28/B28&lt;G28,"REALISATIE: De gemiddelde kosten zijn lager dan het laagste tarief",IF(C28/B28&gt;H28,"REALISATIE: De gemiddelde kosten zijn hoger dan het hoogste tarief","")))</f>
        <v/>
      </c>
      <c r="G28" s="142">
        <v>7.35</v>
      </c>
      <c r="H28" s="142">
        <v>66.069999999999993</v>
      </c>
    </row>
  </sheetData>
  <protectedRanges>
    <protectedRange sqref="B8:C12 B14:C14 B19:C22 B28:C28" name="Bereik1"/>
  </protectedRanges>
  <mergeCells count="8">
    <mergeCell ref="A6:A7"/>
    <mergeCell ref="A17:A18"/>
    <mergeCell ref="A26:A27"/>
    <mergeCell ref="G6:H6"/>
    <mergeCell ref="G17:H17"/>
    <mergeCell ref="B26:C26"/>
    <mergeCell ref="B6:C6"/>
    <mergeCell ref="B17:C17"/>
  </mergeCells>
  <phoneticPr fontId="0" type="noConversion"/>
  <conditionalFormatting sqref="B8:C12">
    <cfRule type="cellIs" dxfId="6" priority="8" stopIfTrue="1" operator="notEqual">
      <formula>ROUND(B8,0)</formula>
    </cfRule>
  </conditionalFormatting>
  <conditionalFormatting sqref="B14">
    <cfRule type="cellIs" dxfId="5" priority="6" stopIfTrue="1" operator="notEqual">
      <formula>ROUND(B14,0)</formula>
    </cfRule>
  </conditionalFormatting>
  <conditionalFormatting sqref="C14">
    <cfRule type="cellIs" dxfId="4" priority="5" stopIfTrue="1" operator="notEqual">
      <formula>ROUND(C14,0)</formula>
    </cfRule>
  </conditionalFormatting>
  <conditionalFormatting sqref="B19:C22">
    <cfRule type="cellIs" dxfId="3" priority="4" stopIfTrue="1" operator="notEqual">
      <formula>ROUND(B19,0)</formula>
    </cfRule>
  </conditionalFormatting>
  <conditionalFormatting sqref="B28">
    <cfRule type="cellIs" dxfId="2" priority="2" stopIfTrue="1" operator="notEqual">
      <formula>ROUND(B28,0)</formula>
    </cfRule>
  </conditionalFormatting>
  <conditionalFormatting sqref="C28">
    <cfRule type="cellIs" dxfId="1" priority="1" stopIfTrue="1" operator="notEqual">
      <formula>ROUND(C28,0)</formula>
    </cfRule>
  </conditionalFormatting>
  <dataValidations count="1">
    <dataValidation type="textLength" operator="greaterThanOrEqual" showInputMessage="1" showErrorMessage="1" sqref="B28:C28 B8:C14 B19:C23">
      <formula1>1</formula1>
    </dataValidation>
  </dataValidations>
  <pageMargins left="0.25" right="0.25" top="0.75" bottom="0.75" header="0.3" footer="0.3"/>
  <pageSetup paperSize="9" scale="70"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G128"/>
  <sheetViews>
    <sheetView showGridLines="0" zoomScale="85" zoomScaleNormal="85" workbookViewId="0">
      <selection activeCell="I14" sqref="I14"/>
    </sheetView>
  </sheetViews>
  <sheetFormatPr defaultRowHeight="12.75" x14ac:dyDescent="0.2"/>
  <cols>
    <col min="1" max="1" width="26.85546875" bestFit="1" customWidth="1"/>
    <col min="2" max="2" width="33.85546875" bestFit="1" customWidth="1"/>
    <col min="3" max="3" width="33.85546875" customWidth="1"/>
    <col min="5" max="5" width="15.7109375" customWidth="1"/>
    <col min="6" max="7" width="9.140625" style="135"/>
  </cols>
  <sheetData>
    <row r="1" spans="1:5" customFormat="1" ht="18" customHeight="1" x14ac:dyDescent="0.2">
      <c r="A1" s="3" t="s">
        <v>408</v>
      </c>
      <c r="B1" s="4"/>
      <c r="C1" s="4"/>
    </row>
    <row r="2" spans="1:5" customFormat="1" ht="15" customHeight="1" x14ac:dyDescent="0.2">
      <c r="A2" s="8" t="str">
        <f>CONCATENATE(" UZOVI: ",NAW_gegevens!naw_uzovi_zorgkantoor,"   Wlz-regio: ",NAW_gegevens!naw_naam_zorgkantoor,"   Wlz-uitvoerder: ",NAW_gegevens!$B$6,)</f>
        <v xml:space="preserve"> UZOVI:    Wlz-regio:    Wlz-uitvoerder: </v>
      </c>
      <c r="B2" s="9"/>
      <c r="C2" s="9"/>
    </row>
    <row r="3" spans="1:5" s="12" customFormat="1" ht="15" customHeight="1" x14ac:dyDescent="0.2"/>
    <row r="4" spans="1:5" s="12" customFormat="1" ht="15" customHeight="1" x14ac:dyDescent="0.2"/>
    <row r="5" spans="1:5" s="12" customFormat="1" ht="18" customHeight="1" x14ac:dyDescent="0.2">
      <c r="A5" s="11" t="s">
        <v>343</v>
      </c>
    </row>
    <row r="6" spans="1:5" s="12" customFormat="1" ht="23.1" customHeight="1" x14ac:dyDescent="0.2">
      <c r="A6" s="240" t="s">
        <v>344</v>
      </c>
      <c r="B6" s="241"/>
      <c r="C6" s="241"/>
      <c r="D6" s="242"/>
      <c r="E6" s="102" t="s">
        <v>92</v>
      </c>
    </row>
    <row r="7" spans="1:5" s="12" customFormat="1" ht="18" customHeight="1" x14ac:dyDescent="0.2">
      <c r="A7" s="243" t="s">
        <v>345</v>
      </c>
      <c r="B7" s="244"/>
      <c r="C7" s="244"/>
      <c r="D7" s="245"/>
      <c r="E7" s="156"/>
    </row>
    <row r="8" spans="1:5" s="12" customFormat="1" ht="18" customHeight="1" x14ac:dyDescent="0.2">
      <c r="A8" s="243" t="s">
        <v>346</v>
      </c>
      <c r="B8" s="244"/>
      <c r="C8" s="244"/>
      <c r="D8" s="245"/>
      <c r="E8" s="156"/>
    </row>
    <row r="9" spans="1:5" s="12" customFormat="1" ht="18" customHeight="1" x14ac:dyDescent="0.2">
      <c r="A9" s="243" t="s">
        <v>347</v>
      </c>
      <c r="B9" s="244"/>
      <c r="C9" s="244"/>
      <c r="D9" s="245"/>
      <c r="E9" s="156"/>
    </row>
    <row r="10" spans="1:5" s="12" customFormat="1" ht="23.1" customHeight="1" x14ac:dyDescent="0.2">
      <c r="A10" s="246" t="s">
        <v>282</v>
      </c>
      <c r="B10" s="247"/>
      <c r="C10" s="247"/>
      <c r="D10" s="248"/>
      <c r="E10" s="21">
        <f>SUM(E7:E9)</f>
        <v>0</v>
      </c>
    </row>
    <row r="11" spans="1:5" customFormat="1" x14ac:dyDescent="0.2"/>
    <row r="12" spans="1:5" customFormat="1" x14ac:dyDescent="0.2"/>
    <row r="13" spans="1:5" customFormat="1" x14ac:dyDescent="0.2"/>
    <row r="14" spans="1:5" customFormat="1" x14ac:dyDescent="0.2"/>
    <row r="15" spans="1:5" customFormat="1" x14ac:dyDescent="0.2"/>
    <row r="16" spans="1:5" customFormat="1"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6:7" x14ac:dyDescent="0.2">
      <c r="F65"/>
      <c r="G65"/>
    </row>
    <row r="66" spans="6:7" x14ac:dyDescent="0.2">
      <c r="F66"/>
      <c r="G66"/>
    </row>
    <row r="67" spans="6:7" x14ac:dyDescent="0.2">
      <c r="F67"/>
      <c r="G67"/>
    </row>
    <row r="68" spans="6:7" x14ac:dyDescent="0.2">
      <c r="F68"/>
      <c r="G68"/>
    </row>
    <row r="69" spans="6:7" x14ac:dyDescent="0.2">
      <c r="F69"/>
      <c r="G69"/>
    </row>
    <row r="70" spans="6:7" x14ac:dyDescent="0.2">
      <c r="F70"/>
      <c r="G70"/>
    </row>
    <row r="71" spans="6:7" x14ac:dyDescent="0.2">
      <c r="F71"/>
      <c r="G71"/>
    </row>
    <row r="72" spans="6:7" x14ac:dyDescent="0.2">
      <c r="F72"/>
      <c r="G72"/>
    </row>
    <row r="73" spans="6:7" x14ac:dyDescent="0.2">
      <c r="F73"/>
      <c r="G73"/>
    </row>
    <row r="74" spans="6:7" x14ac:dyDescent="0.2">
      <c r="F74"/>
      <c r="G74"/>
    </row>
    <row r="77" spans="6:7" x14ac:dyDescent="0.2">
      <c r="F77" s="135" t="s">
        <v>388</v>
      </c>
    </row>
    <row r="94" spans="6:6" x14ac:dyDescent="0.2">
      <c r="F94" s="135" t="s">
        <v>388</v>
      </c>
    </row>
    <row r="111" spans="6:6" x14ac:dyDescent="0.2">
      <c r="F111" s="135" t="s">
        <v>388</v>
      </c>
    </row>
    <row r="128" spans="6:6" x14ac:dyDescent="0.2">
      <c r="F128" s="135" t="s">
        <v>388</v>
      </c>
    </row>
  </sheetData>
  <protectedRanges>
    <protectedRange sqref="E7:E9" name="Bereik1"/>
  </protectedRanges>
  <mergeCells count="5">
    <mergeCell ref="A6:D6"/>
    <mergeCell ref="A7:D7"/>
    <mergeCell ref="A8:D8"/>
    <mergeCell ref="A9:D9"/>
    <mergeCell ref="A10:D10"/>
  </mergeCells>
  <phoneticPr fontId="0" type="noConversion"/>
  <conditionalFormatting sqref="E7:E9">
    <cfRule type="cellIs" dxfId="0" priority="1" stopIfTrue="1" operator="notEqual">
      <formula>ROUND(E7,0)</formula>
    </cfRule>
  </conditionalFormatting>
  <dataValidations count="1">
    <dataValidation type="textLength" operator="greaterThanOrEqual" showInputMessage="1" showErrorMessage="1" sqref="E7:E9">
      <formula1>1</formula1>
    </dataValidation>
  </dataValidations>
  <pageMargins left="0.25" right="0.25" top="0.75" bottom="0.75" header="0.3" footer="0.3"/>
  <pageSetup paperSize="9" scale="83"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F524"/>
  <sheetViews>
    <sheetView workbookViewId="0">
      <selection activeCell="F1" sqref="F1"/>
    </sheetView>
  </sheetViews>
  <sheetFormatPr defaultColWidth="8.85546875" defaultRowHeight="12.75" x14ac:dyDescent="0.2"/>
  <cols>
    <col min="1" max="16384" width="8.85546875" style="1"/>
  </cols>
  <sheetData>
    <row r="1" spans="1:6" x14ac:dyDescent="0.2">
      <c r="A1" s="2">
        <v>70129074</v>
      </c>
      <c r="B1" s="1">
        <f>'Volledig pakket thuis'!$C$35</f>
        <v>0</v>
      </c>
      <c r="F1" s="1" t="s">
        <v>410</v>
      </c>
    </row>
    <row r="2" spans="1:6" x14ac:dyDescent="0.2">
      <c r="A2" s="1">
        <v>70129075</v>
      </c>
      <c r="B2" s="1">
        <f>'Volledig pakket thuis'!$D$35</f>
        <v>0</v>
      </c>
      <c r="F2" s="1" t="s">
        <v>411</v>
      </c>
    </row>
    <row r="3" spans="1:6" x14ac:dyDescent="0.2">
      <c r="A3" s="1">
        <v>70129076</v>
      </c>
      <c r="B3" s="1">
        <f>'Volledig pakket thuis'!$C$36</f>
        <v>0</v>
      </c>
      <c r="F3" s="1" t="s">
        <v>412</v>
      </c>
    </row>
    <row r="4" spans="1:6" x14ac:dyDescent="0.2">
      <c r="A4" s="1">
        <v>70129077</v>
      </c>
      <c r="B4" s="1">
        <f>'Volledig pakket thuis'!$D$36</f>
        <v>0</v>
      </c>
      <c r="F4" s="1" t="s">
        <v>413</v>
      </c>
    </row>
    <row r="5" spans="1:6" x14ac:dyDescent="0.2">
      <c r="A5" s="1">
        <v>70129078</v>
      </c>
      <c r="B5" s="1">
        <f>'Volledig pakket thuis'!$C$37</f>
        <v>0</v>
      </c>
      <c r="F5" s="1" t="s">
        <v>414</v>
      </c>
    </row>
    <row r="6" spans="1:6" x14ac:dyDescent="0.2">
      <c r="A6" s="1">
        <v>70129079</v>
      </c>
      <c r="B6" s="1">
        <f>'Volledig pakket thuis'!$D$37</f>
        <v>0</v>
      </c>
      <c r="F6" s="1" t="s">
        <v>415</v>
      </c>
    </row>
    <row r="7" spans="1:6" x14ac:dyDescent="0.2">
      <c r="A7" s="1">
        <v>70129080</v>
      </c>
      <c r="B7" s="1">
        <f>'Volledig pakket thuis'!$C$38</f>
        <v>0</v>
      </c>
      <c r="F7" s="1" t="s">
        <v>416</v>
      </c>
    </row>
    <row r="8" spans="1:6" x14ac:dyDescent="0.2">
      <c r="A8" s="1">
        <v>70129081</v>
      </c>
      <c r="B8" s="1">
        <f>'Volledig pakket thuis'!$D$38</f>
        <v>0</v>
      </c>
      <c r="F8" s="1" t="s">
        <v>417</v>
      </c>
    </row>
    <row r="9" spans="1:6" x14ac:dyDescent="0.2">
      <c r="A9" s="1">
        <v>70129082</v>
      </c>
      <c r="B9" s="1">
        <f>'Volledig pakket thuis'!$C$39</f>
        <v>0</v>
      </c>
      <c r="F9" s="1" t="s">
        <v>418</v>
      </c>
    </row>
    <row r="10" spans="1:6" x14ac:dyDescent="0.2">
      <c r="A10" s="1">
        <v>70129083</v>
      </c>
      <c r="B10" s="1">
        <f>'Volledig pakket thuis'!$D$39</f>
        <v>0</v>
      </c>
      <c r="F10" s="1" t="s">
        <v>419</v>
      </c>
    </row>
    <row r="11" spans="1:6" x14ac:dyDescent="0.2">
      <c r="A11" s="1">
        <v>70129084</v>
      </c>
      <c r="B11" s="1">
        <f>'Volledig pakket thuis'!$C$40</f>
        <v>0</v>
      </c>
      <c r="F11" s="1" t="s">
        <v>420</v>
      </c>
    </row>
    <row r="12" spans="1:6" x14ac:dyDescent="0.2">
      <c r="A12" s="1">
        <v>70129085</v>
      </c>
      <c r="B12" s="1">
        <f>'Volledig pakket thuis'!$D$40</f>
        <v>0</v>
      </c>
      <c r="F12" s="1" t="s">
        <v>421</v>
      </c>
    </row>
    <row r="13" spans="1:6" x14ac:dyDescent="0.2">
      <c r="A13" s="1">
        <v>70129086</v>
      </c>
      <c r="B13" s="1">
        <f>'Volledig pakket thuis'!$C$41</f>
        <v>0</v>
      </c>
      <c r="F13" s="1" t="s">
        <v>422</v>
      </c>
    </row>
    <row r="14" spans="1:6" x14ac:dyDescent="0.2">
      <c r="A14" s="1">
        <v>70129087</v>
      </c>
      <c r="B14" s="1">
        <f>'Volledig pakket thuis'!$D$41</f>
        <v>0</v>
      </c>
      <c r="F14" s="1" t="s">
        <v>423</v>
      </c>
    </row>
    <row r="15" spans="1:6" x14ac:dyDescent="0.2">
      <c r="A15" s="1">
        <v>70129088</v>
      </c>
      <c r="B15" s="1">
        <f>'Volledig pakket thuis'!$C$42</f>
        <v>0</v>
      </c>
      <c r="F15" s="1" t="s">
        <v>424</v>
      </c>
    </row>
    <row r="16" spans="1:6" x14ac:dyDescent="0.2">
      <c r="A16" s="1">
        <v>70129089</v>
      </c>
      <c r="B16" s="1">
        <f>'Volledig pakket thuis'!$D$42</f>
        <v>0</v>
      </c>
      <c r="F16" s="1" t="s">
        <v>425</v>
      </c>
    </row>
    <row r="17" spans="1:6" x14ac:dyDescent="0.2">
      <c r="A17" s="1">
        <v>70129090</v>
      </c>
      <c r="B17" s="1">
        <f>'Volledig pakket thuis'!$C$23</f>
        <v>0</v>
      </c>
      <c r="F17" s="1" t="s">
        <v>426</v>
      </c>
    </row>
    <row r="18" spans="1:6" x14ac:dyDescent="0.2">
      <c r="A18" s="1">
        <v>70129091</v>
      </c>
      <c r="B18" s="1">
        <f>'Volledig pakket thuis'!$D$23</f>
        <v>0</v>
      </c>
      <c r="F18" s="1" t="s">
        <v>427</v>
      </c>
    </row>
    <row r="19" spans="1:6" x14ac:dyDescent="0.2">
      <c r="A19" s="1">
        <v>70129092</v>
      </c>
      <c r="B19" s="1">
        <f>'Volledig pakket thuis'!$C$24</f>
        <v>0</v>
      </c>
      <c r="F19" s="1" t="s">
        <v>428</v>
      </c>
    </row>
    <row r="20" spans="1:6" x14ac:dyDescent="0.2">
      <c r="A20" s="1">
        <v>70129093</v>
      </c>
      <c r="B20" s="1">
        <f>'Volledig pakket thuis'!$D$24</f>
        <v>0</v>
      </c>
      <c r="F20" s="1" t="s">
        <v>429</v>
      </c>
    </row>
    <row r="21" spans="1:6" x14ac:dyDescent="0.2">
      <c r="A21" s="1">
        <v>70129094</v>
      </c>
      <c r="B21" s="1">
        <f>'Volledig pakket thuis'!$C$25</f>
        <v>0</v>
      </c>
      <c r="F21" s="1" t="s">
        <v>430</v>
      </c>
    </row>
    <row r="22" spans="1:6" x14ac:dyDescent="0.2">
      <c r="A22" s="1">
        <v>70129095</v>
      </c>
      <c r="B22" s="1">
        <f>'Volledig pakket thuis'!$D$25</f>
        <v>0</v>
      </c>
      <c r="F22" s="1" t="s">
        <v>431</v>
      </c>
    </row>
    <row r="23" spans="1:6" x14ac:dyDescent="0.2">
      <c r="A23" s="1">
        <v>70129096</v>
      </c>
      <c r="B23" s="1">
        <f>'Volledig pakket thuis'!$C$26</f>
        <v>0</v>
      </c>
      <c r="F23" s="1" t="s">
        <v>432</v>
      </c>
    </row>
    <row r="24" spans="1:6" x14ac:dyDescent="0.2">
      <c r="A24" s="1">
        <v>70129097</v>
      </c>
      <c r="B24" s="1">
        <f>'Volledig pakket thuis'!$D$26</f>
        <v>0</v>
      </c>
      <c r="F24" s="1" t="s">
        <v>433</v>
      </c>
    </row>
    <row r="25" spans="1:6" x14ac:dyDescent="0.2">
      <c r="A25" s="1">
        <v>70129098</v>
      </c>
      <c r="B25" s="1">
        <f>'Volledig pakket thuis'!$C$27</f>
        <v>0</v>
      </c>
      <c r="F25" s="1" t="s">
        <v>434</v>
      </c>
    </row>
    <row r="26" spans="1:6" x14ac:dyDescent="0.2">
      <c r="A26" s="1">
        <v>70129099</v>
      </c>
      <c r="B26" s="1">
        <f>'Volledig pakket thuis'!$D$27</f>
        <v>0</v>
      </c>
      <c r="F26" s="1" t="s">
        <v>435</v>
      </c>
    </row>
    <row r="27" spans="1:6" x14ac:dyDescent="0.2">
      <c r="A27" s="1">
        <v>70129100</v>
      </c>
      <c r="B27" s="1">
        <f>'Volledig pakket thuis'!$C$28</f>
        <v>0</v>
      </c>
      <c r="F27" s="1" t="s">
        <v>436</v>
      </c>
    </row>
    <row r="28" spans="1:6" x14ac:dyDescent="0.2">
      <c r="A28" s="1">
        <v>70129101</v>
      </c>
      <c r="B28" s="1">
        <f>'Volledig pakket thuis'!$D$28</f>
        <v>0</v>
      </c>
      <c r="F28" s="1" t="s">
        <v>437</v>
      </c>
    </row>
    <row r="29" spans="1:6" x14ac:dyDescent="0.2">
      <c r="A29" s="1">
        <v>70129102</v>
      </c>
      <c r="B29" s="1">
        <f>'Volledig pakket thuis'!$C$29</f>
        <v>0</v>
      </c>
      <c r="F29" s="1" t="s">
        <v>438</v>
      </c>
    </row>
    <row r="30" spans="1:6" x14ac:dyDescent="0.2">
      <c r="A30" s="1">
        <v>70129103</v>
      </c>
      <c r="B30" s="1">
        <f>'Volledig pakket thuis'!$D$29</f>
        <v>0</v>
      </c>
      <c r="F30" s="1" t="s">
        <v>439</v>
      </c>
    </row>
    <row r="31" spans="1:6" x14ac:dyDescent="0.2">
      <c r="A31" s="1">
        <v>70129104</v>
      </c>
      <c r="B31" s="1">
        <f>'Volledig pakket thuis'!$C$30</f>
        <v>0</v>
      </c>
      <c r="F31" s="1" t="s">
        <v>440</v>
      </c>
    </row>
    <row r="32" spans="1:6" x14ac:dyDescent="0.2">
      <c r="A32" s="1">
        <v>70129105</v>
      </c>
      <c r="B32" s="1">
        <f>'Volledig pakket thuis'!$D$30</f>
        <v>0</v>
      </c>
      <c r="F32" s="1" t="s">
        <v>441</v>
      </c>
    </row>
    <row r="33" spans="1:6" x14ac:dyDescent="0.2">
      <c r="A33" s="1">
        <v>70129106</v>
      </c>
      <c r="B33" s="1">
        <f>'Volledig pakket thuis'!$C$47</f>
        <v>0</v>
      </c>
      <c r="F33" s="1" t="s">
        <v>442</v>
      </c>
    </row>
    <row r="34" spans="1:6" x14ac:dyDescent="0.2">
      <c r="A34" s="1">
        <v>70129107</v>
      </c>
      <c r="B34" s="1">
        <f>'Volledig pakket thuis'!$D$47</f>
        <v>0</v>
      </c>
      <c r="F34" s="1" t="s">
        <v>443</v>
      </c>
    </row>
    <row r="35" spans="1:6" x14ac:dyDescent="0.2">
      <c r="A35" s="1">
        <v>70129108</v>
      </c>
      <c r="B35" s="1">
        <f>'Volledig pakket thuis'!$C$48</f>
        <v>0</v>
      </c>
      <c r="F35" s="1" t="s">
        <v>444</v>
      </c>
    </row>
    <row r="36" spans="1:6" x14ac:dyDescent="0.2">
      <c r="A36" s="1">
        <v>70129109</v>
      </c>
      <c r="B36" s="1">
        <f>'Volledig pakket thuis'!$D$48</f>
        <v>0</v>
      </c>
      <c r="F36" s="1" t="s">
        <v>445</v>
      </c>
    </row>
    <row r="37" spans="1:6" x14ac:dyDescent="0.2">
      <c r="A37" s="1">
        <v>70129110</v>
      </c>
      <c r="B37" s="1">
        <f>'Volledig pakket thuis'!$C$49</f>
        <v>0</v>
      </c>
      <c r="F37" s="1" t="s">
        <v>446</v>
      </c>
    </row>
    <row r="38" spans="1:6" x14ac:dyDescent="0.2">
      <c r="A38" s="1">
        <v>70129111</v>
      </c>
      <c r="B38" s="1">
        <f>'Volledig pakket thuis'!$D$49</f>
        <v>0</v>
      </c>
      <c r="F38" s="1" t="s">
        <v>447</v>
      </c>
    </row>
    <row r="39" spans="1:6" x14ac:dyDescent="0.2">
      <c r="A39" s="1">
        <v>70129112</v>
      </c>
      <c r="B39" s="1">
        <f>'Volledig pakket thuis'!$C$50</f>
        <v>0</v>
      </c>
      <c r="F39" s="1" t="s">
        <v>448</v>
      </c>
    </row>
    <row r="40" spans="1:6" x14ac:dyDescent="0.2">
      <c r="A40" s="1">
        <v>70129113</v>
      </c>
      <c r="B40" s="1">
        <f>'Volledig pakket thuis'!$D$50</f>
        <v>0</v>
      </c>
      <c r="F40" s="1" t="s">
        <v>449</v>
      </c>
    </row>
    <row r="41" spans="1:6" x14ac:dyDescent="0.2">
      <c r="A41" s="1">
        <v>70129114</v>
      </c>
      <c r="B41" s="1">
        <f>'Volledig pakket thuis'!$C$51</f>
        <v>0</v>
      </c>
      <c r="F41" s="1" t="s">
        <v>450</v>
      </c>
    </row>
    <row r="42" spans="1:6" x14ac:dyDescent="0.2">
      <c r="A42" s="1">
        <v>70129115</v>
      </c>
      <c r="B42" s="1">
        <f>'Volledig pakket thuis'!$D$51</f>
        <v>0</v>
      </c>
      <c r="F42" s="1" t="s">
        <v>451</v>
      </c>
    </row>
    <row r="43" spans="1:6" x14ac:dyDescent="0.2">
      <c r="A43" s="1">
        <v>70129116</v>
      </c>
      <c r="B43" s="1">
        <f>'Volledig pakket thuis'!$C$56</f>
        <v>0</v>
      </c>
      <c r="F43" s="1" t="s">
        <v>452</v>
      </c>
    </row>
    <row r="44" spans="1:6" x14ac:dyDescent="0.2">
      <c r="A44" s="1">
        <v>70129117</v>
      </c>
      <c r="B44" s="1">
        <f>'Volledig pakket thuis'!$D$56</f>
        <v>0</v>
      </c>
      <c r="F44" s="1" t="s">
        <v>453</v>
      </c>
    </row>
    <row r="45" spans="1:6" x14ac:dyDescent="0.2">
      <c r="A45" s="1">
        <v>70129118</v>
      </c>
      <c r="B45" s="1">
        <f>'Volledig pakket thuis'!$C$61</f>
        <v>0</v>
      </c>
      <c r="F45" s="1" t="s">
        <v>454</v>
      </c>
    </row>
    <row r="46" spans="1:6" x14ac:dyDescent="0.2">
      <c r="A46" s="1">
        <v>70129119</v>
      </c>
      <c r="B46" s="1">
        <f>'Volledig pakket thuis'!$D$61</f>
        <v>0</v>
      </c>
      <c r="F46" s="1" t="s">
        <v>455</v>
      </c>
    </row>
    <row r="47" spans="1:6" x14ac:dyDescent="0.2">
      <c r="A47" s="1">
        <v>70129120</v>
      </c>
      <c r="B47" s="1">
        <f>'Volledig pakket thuis'!$C$62</f>
        <v>0</v>
      </c>
      <c r="F47" s="1" t="s">
        <v>456</v>
      </c>
    </row>
    <row r="48" spans="1:6" x14ac:dyDescent="0.2">
      <c r="A48" s="1">
        <v>70129121</v>
      </c>
      <c r="B48" s="1">
        <f>'Volledig pakket thuis'!$D$62</f>
        <v>0</v>
      </c>
      <c r="F48" s="1" t="s">
        <v>457</v>
      </c>
    </row>
    <row r="49" spans="1:6" x14ac:dyDescent="0.2">
      <c r="A49" s="1">
        <v>70129122</v>
      </c>
      <c r="B49" s="1">
        <f>'Volledig pakket thuis'!$C$63</f>
        <v>0</v>
      </c>
      <c r="F49" s="1" t="s">
        <v>458</v>
      </c>
    </row>
    <row r="50" spans="1:6" x14ac:dyDescent="0.2">
      <c r="A50" s="1">
        <v>70129123</v>
      </c>
      <c r="B50" s="1">
        <f>'Volledig pakket thuis'!$D$63</f>
        <v>0</v>
      </c>
      <c r="F50" s="1" t="s">
        <v>459</v>
      </c>
    </row>
    <row r="51" spans="1:6" x14ac:dyDescent="0.2">
      <c r="A51" s="1">
        <v>70129124</v>
      </c>
      <c r="B51" s="1">
        <f>'Volledig pakket thuis'!$C$64</f>
        <v>0</v>
      </c>
      <c r="F51" s="1" t="s">
        <v>460</v>
      </c>
    </row>
    <row r="52" spans="1:6" x14ac:dyDescent="0.2">
      <c r="A52" s="1">
        <v>70129125</v>
      </c>
      <c r="B52" s="1">
        <f>'Volledig pakket thuis'!$D$64</f>
        <v>0</v>
      </c>
      <c r="F52" s="1" t="s">
        <v>461</v>
      </c>
    </row>
    <row r="53" spans="1:6" x14ac:dyDescent="0.2">
      <c r="A53" s="1">
        <v>70129126</v>
      </c>
      <c r="B53" s="1">
        <f>'Volledig pakket thuis'!$C$65</f>
        <v>0</v>
      </c>
      <c r="F53" s="1" t="s">
        <v>462</v>
      </c>
    </row>
    <row r="54" spans="1:6" x14ac:dyDescent="0.2">
      <c r="A54" s="1">
        <v>70129127</v>
      </c>
      <c r="B54" s="1">
        <f>'Volledig pakket thuis'!$D$65</f>
        <v>0</v>
      </c>
      <c r="F54" s="1" t="s">
        <v>463</v>
      </c>
    </row>
    <row r="55" spans="1:6" x14ac:dyDescent="0.2">
      <c r="A55" s="1">
        <v>70129128</v>
      </c>
      <c r="B55" s="1">
        <f>'Volledig pakket thuis'!$C$66</f>
        <v>0</v>
      </c>
      <c r="F55" s="1" t="s">
        <v>464</v>
      </c>
    </row>
    <row r="56" spans="1:6" x14ac:dyDescent="0.2">
      <c r="A56" s="1">
        <v>70129129</v>
      </c>
      <c r="B56" s="1">
        <f>'Volledig pakket thuis'!$D$66</f>
        <v>0</v>
      </c>
      <c r="F56" s="1" t="s">
        <v>465</v>
      </c>
    </row>
    <row r="57" spans="1:6" x14ac:dyDescent="0.2">
      <c r="A57" s="1">
        <v>70129130</v>
      </c>
      <c r="B57" s="1">
        <f>'Volledig pakket thuis'!$C$67</f>
        <v>0</v>
      </c>
      <c r="F57" s="1" t="s">
        <v>466</v>
      </c>
    </row>
    <row r="58" spans="1:6" x14ac:dyDescent="0.2">
      <c r="A58" s="1">
        <v>70129131</v>
      </c>
      <c r="B58" s="1">
        <f>'Volledig pakket thuis'!$D$67</f>
        <v>0</v>
      </c>
      <c r="F58" s="1" t="s">
        <v>467</v>
      </c>
    </row>
    <row r="59" spans="1:6" x14ac:dyDescent="0.2">
      <c r="A59" s="1">
        <v>70129132</v>
      </c>
      <c r="B59" s="1">
        <f>'Volledig pakket thuis'!$C$72</f>
        <v>0</v>
      </c>
      <c r="F59" s="1" t="s">
        <v>468</v>
      </c>
    </row>
    <row r="60" spans="1:6" x14ac:dyDescent="0.2">
      <c r="A60" s="1">
        <v>70129133</v>
      </c>
      <c r="B60" s="1">
        <f>'Volledig pakket thuis'!$D$72</f>
        <v>0</v>
      </c>
      <c r="F60" s="1" t="s">
        <v>469</v>
      </c>
    </row>
    <row r="61" spans="1:6" x14ac:dyDescent="0.2">
      <c r="A61" s="1">
        <v>70129134</v>
      </c>
      <c r="B61" s="1">
        <f>'Volledig pakket thuis'!$C$73</f>
        <v>0</v>
      </c>
      <c r="F61" s="1" t="s">
        <v>470</v>
      </c>
    </row>
    <row r="62" spans="1:6" x14ac:dyDescent="0.2">
      <c r="A62" s="1">
        <v>70129135</v>
      </c>
      <c r="B62" s="1">
        <f>'Volledig pakket thuis'!$D$73</f>
        <v>0</v>
      </c>
      <c r="F62" s="1" t="s">
        <v>471</v>
      </c>
    </row>
    <row r="63" spans="1:6" x14ac:dyDescent="0.2">
      <c r="A63" s="1">
        <v>70129136</v>
      </c>
      <c r="B63" s="1">
        <f>'Volledig pakket thuis'!$C$74</f>
        <v>0</v>
      </c>
      <c r="F63" s="1" t="s">
        <v>472</v>
      </c>
    </row>
    <row r="64" spans="1:6" x14ac:dyDescent="0.2">
      <c r="A64" s="1">
        <v>70129137</v>
      </c>
      <c r="B64" s="1">
        <f>'Volledig pakket thuis'!$D$74</f>
        <v>0</v>
      </c>
      <c r="F64" s="1" t="s">
        <v>473</v>
      </c>
    </row>
    <row r="65" spans="1:6" x14ac:dyDescent="0.2">
      <c r="A65" s="1">
        <v>70129138</v>
      </c>
      <c r="B65" s="1">
        <f>'Volledig pakket thuis'!$C$75</f>
        <v>0</v>
      </c>
      <c r="F65" s="1" t="s">
        <v>474</v>
      </c>
    </row>
    <row r="66" spans="1:6" x14ac:dyDescent="0.2">
      <c r="A66" s="1">
        <v>70129139</v>
      </c>
      <c r="B66" s="1">
        <f>'Volledig pakket thuis'!$D$75</f>
        <v>0</v>
      </c>
      <c r="F66" s="1" t="s">
        <v>475</v>
      </c>
    </row>
    <row r="67" spans="1:6" x14ac:dyDescent="0.2">
      <c r="A67" s="1">
        <v>70129140</v>
      </c>
      <c r="B67" s="1">
        <f>'Volledig pakket thuis'!$C$76</f>
        <v>0</v>
      </c>
      <c r="F67" s="1" t="s">
        <v>476</v>
      </c>
    </row>
    <row r="68" spans="1:6" x14ac:dyDescent="0.2">
      <c r="A68" s="1">
        <v>70129141</v>
      </c>
      <c r="B68" s="1">
        <f>'Volledig pakket thuis'!$D$76</f>
        <v>0</v>
      </c>
      <c r="F68" s="1" t="s">
        <v>477</v>
      </c>
    </row>
    <row r="69" spans="1:6" x14ac:dyDescent="0.2">
      <c r="A69" s="1">
        <v>70129142</v>
      </c>
      <c r="B69" s="1">
        <f>'Volledig pakket thuis'!$C$77</f>
        <v>0</v>
      </c>
      <c r="F69" s="1" t="s">
        <v>478</v>
      </c>
    </row>
    <row r="70" spans="1:6" x14ac:dyDescent="0.2">
      <c r="A70" s="1">
        <v>70129143</v>
      </c>
      <c r="B70" s="1">
        <f>'Volledig pakket thuis'!$D$77</f>
        <v>0</v>
      </c>
      <c r="F70" s="1" t="s">
        <v>479</v>
      </c>
    </row>
    <row r="71" spans="1:6" x14ac:dyDescent="0.2">
      <c r="A71" s="1">
        <v>70129144</v>
      </c>
      <c r="B71" s="1">
        <f>'Volledig pakket thuis'!$C$78</f>
        <v>0</v>
      </c>
      <c r="F71" s="1" t="s">
        <v>480</v>
      </c>
    </row>
    <row r="72" spans="1:6" x14ac:dyDescent="0.2">
      <c r="A72" s="1">
        <v>70129145</v>
      </c>
      <c r="B72" s="1">
        <f>'Volledig pakket thuis'!$D$78</f>
        <v>0</v>
      </c>
      <c r="F72" s="1" t="s">
        <v>481</v>
      </c>
    </row>
    <row r="73" spans="1:6" x14ac:dyDescent="0.2">
      <c r="A73" s="1">
        <v>70129146</v>
      </c>
      <c r="B73" s="1">
        <f>'Volledig pakket thuis'!$C$83</f>
        <v>0</v>
      </c>
      <c r="F73" s="1" t="s">
        <v>482</v>
      </c>
    </row>
    <row r="74" spans="1:6" x14ac:dyDescent="0.2">
      <c r="A74" s="1">
        <v>70129147</v>
      </c>
      <c r="B74" s="1">
        <f>'Volledig pakket thuis'!$D$83</f>
        <v>0</v>
      </c>
      <c r="F74" s="1" t="s">
        <v>483</v>
      </c>
    </row>
    <row r="75" spans="1:6" x14ac:dyDescent="0.2">
      <c r="A75" s="1">
        <v>70129148</v>
      </c>
      <c r="B75" s="1">
        <f>'Volledig pakket thuis'!$C$84</f>
        <v>0</v>
      </c>
      <c r="F75" s="1" t="s">
        <v>484</v>
      </c>
    </row>
    <row r="76" spans="1:6" x14ac:dyDescent="0.2">
      <c r="A76" s="1">
        <v>70129149</v>
      </c>
      <c r="B76" s="1">
        <f>'Volledig pakket thuis'!$D$84</f>
        <v>0</v>
      </c>
      <c r="F76" s="1" t="s">
        <v>485</v>
      </c>
    </row>
    <row r="77" spans="1:6" x14ac:dyDescent="0.2">
      <c r="A77" s="1">
        <v>70129150</v>
      </c>
      <c r="B77" s="1">
        <f>'Volledig pakket thuis'!$C$85</f>
        <v>0</v>
      </c>
      <c r="F77" s="1" t="s">
        <v>486</v>
      </c>
    </row>
    <row r="78" spans="1:6" x14ac:dyDescent="0.2">
      <c r="A78" s="1">
        <v>70129151</v>
      </c>
      <c r="B78" s="1">
        <f>'Volledig pakket thuis'!$D$85</f>
        <v>0</v>
      </c>
      <c r="F78" s="1" t="s">
        <v>487</v>
      </c>
    </row>
    <row r="79" spans="1:6" x14ac:dyDescent="0.2">
      <c r="A79" s="1">
        <v>70129152</v>
      </c>
      <c r="B79" s="1">
        <f>'Volledig pakket thuis'!$C$86</f>
        <v>0</v>
      </c>
      <c r="F79" s="1" t="s">
        <v>488</v>
      </c>
    </row>
    <row r="80" spans="1:6" x14ac:dyDescent="0.2">
      <c r="A80" s="1">
        <v>70129153</v>
      </c>
      <c r="B80" s="1">
        <f>'Volledig pakket thuis'!$D$86</f>
        <v>0</v>
      </c>
      <c r="F80" s="1" t="s">
        <v>489</v>
      </c>
    </row>
    <row r="81" spans="1:6" x14ac:dyDescent="0.2">
      <c r="A81" s="1">
        <v>70129154</v>
      </c>
      <c r="B81" s="1">
        <f>'Volledig pakket thuis'!$C$91</f>
        <v>0</v>
      </c>
      <c r="F81" s="1" t="s">
        <v>490</v>
      </c>
    </row>
    <row r="82" spans="1:6" x14ac:dyDescent="0.2">
      <c r="A82" s="1">
        <v>70129155</v>
      </c>
      <c r="B82" s="1">
        <f>'Volledig pakket thuis'!$D$91</f>
        <v>0</v>
      </c>
      <c r="F82" s="1" t="s">
        <v>491</v>
      </c>
    </row>
    <row r="83" spans="1:6" x14ac:dyDescent="0.2">
      <c r="A83" s="1">
        <v>70129156</v>
      </c>
      <c r="B83" s="1">
        <f>'Volledig pakket thuis'!$C$92</f>
        <v>0</v>
      </c>
      <c r="F83" s="1" t="s">
        <v>492</v>
      </c>
    </row>
    <row r="84" spans="1:6" x14ac:dyDescent="0.2">
      <c r="A84" s="1">
        <v>70129157</v>
      </c>
      <c r="B84" s="1">
        <f>'Volledig pakket thuis'!$D$92</f>
        <v>0</v>
      </c>
      <c r="F84" s="1" t="s">
        <v>493</v>
      </c>
    </row>
    <row r="85" spans="1:6" x14ac:dyDescent="0.2">
      <c r="A85" s="1">
        <v>70129158</v>
      </c>
      <c r="B85" s="1">
        <f>'Volledig pakket thuis'!$C$93</f>
        <v>0</v>
      </c>
      <c r="F85" s="1" t="s">
        <v>494</v>
      </c>
    </row>
    <row r="86" spans="1:6" x14ac:dyDescent="0.2">
      <c r="A86" s="1">
        <v>70129159</v>
      </c>
      <c r="B86" s="1">
        <f>'Volledig pakket thuis'!$D$93</f>
        <v>0</v>
      </c>
      <c r="F86" s="1" t="s">
        <v>495</v>
      </c>
    </row>
    <row r="87" spans="1:6" x14ac:dyDescent="0.2">
      <c r="A87" s="1">
        <v>70129160</v>
      </c>
      <c r="B87" s="1">
        <f>'Volledig pakket thuis'!$C$94</f>
        <v>0</v>
      </c>
      <c r="F87" s="1" t="s">
        <v>496</v>
      </c>
    </row>
    <row r="88" spans="1:6" x14ac:dyDescent="0.2">
      <c r="A88" s="1">
        <v>70129161</v>
      </c>
      <c r="B88" s="1">
        <f>'Volledig pakket thuis'!$D$94</f>
        <v>0</v>
      </c>
      <c r="F88" s="1" t="s">
        <v>497</v>
      </c>
    </row>
    <row r="89" spans="1:6" x14ac:dyDescent="0.2">
      <c r="A89" s="1">
        <v>70129162</v>
      </c>
      <c r="B89" s="1">
        <f>'Volledig pakket thuis'!$C$99</f>
        <v>0</v>
      </c>
      <c r="F89" s="1" t="s">
        <v>498</v>
      </c>
    </row>
    <row r="90" spans="1:6" x14ac:dyDescent="0.2">
      <c r="A90" s="1">
        <v>70129163</v>
      </c>
      <c r="B90" s="1">
        <f>'Volledig pakket thuis'!$D$99</f>
        <v>0</v>
      </c>
      <c r="F90" s="1" t="s">
        <v>499</v>
      </c>
    </row>
    <row r="91" spans="1:6" x14ac:dyDescent="0.2">
      <c r="A91" s="1">
        <v>70129164</v>
      </c>
      <c r="B91" s="1">
        <f>'Volledig pakket thuis'!$C$100</f>
        <v>0</v>
      </c>
      <c r="F91" s="1" t="s">
        <v>500</v>
      </c>
    </row>
    <row r="92" spans="1:6" x14ac:dyDescent="0.2">
      <c r="A92" s="1">
        <v>70129165</v>
      </c>
      <c r="B92" s="1">
        <f>'Volledig pakket thuis'!$D$100</f>
        <v>0</v>
      </c>
      <c r="F92" s="1" t="s">
        <v>501</v>
      </c>
    </row>
    <row r="93" spans="1:6" x14ac:dyDescent="0.2">
      <c r="A93" s="1">
        <v>70129166</v>
      </c>
      <c r="B93" s="1">
        <f>'Volledig pakket thuis'!$C$101</f>
        <v>0</v>
      </c>
      <c r="F93" s="1" t="s">
        <v>502</v>
      </c>
    </row>
    <row r="94" spans="1:6" x14ac:dyDescent="0.2">
      <c r="A94" s="1">
        <v>70129167</v>
      </c>
      <c r="B94" s="1">
        <f>'Volledig pakket thuis'!$D$101</f>
        <v>0</v>
      </c>
      <c r="F94" s="1" t="s">
        <v>503</v>
      </c>
    </row>
    <row r="95" spans="1:6" x14ac:dyDescent="0.2">
      <c r="A95" s="1">
        <v>70129168</v>
      </c>
      <c r="B95" s="1">
        <f>'Volledig pakket thuis'!$C$102</f>
        <v>0</v>
      </c>
      <c r="F95" s="1" t="s">
        <v>504</v>
      </c>
    </row>
    <row r="96" spans="1:6" x14ac:dyDescent="0.2">
      <c r="A96" s="1">
        <v>70129169</v>
      </c>
      <c r="B96" s="1">
        <f>'Volledig pakket thuis'!$D$102</f>
        <v>0</v>
      </c>
      <c r="F96" s="1" t="s">
        <v>505</v>
      </c>
    </row>
    <row r="97" spans="1:6" x14ac:dyDescent="0.2">
      <c r="A97" s="1">
        <v>70129170</v>
      </c>
      <c r="B97" s="1">
        <f>'Volledig pakket thuis'!$C$103</f>
        <v>0</v>
      </c>
      <c r="F97" s="1" t="s">
        <v>506</v>
      </c>
    </row>
    <row r="98" spans="1:6" x14ac:dyDescent="0.2">
      <c r="A98" s="1">
        <v>70129171</v>
      </c>
      <c r="B98" s="1">
        <f>'Volledig pakket thuis'!$D$103</f>
        <v>0</v>
      </c>
      <c r="F98" s="1" t="s">
        <v>507</v>
      </c>
    </row>
    <row r="99" spans="1:6" x14ac:dyDescent="0.2">
      <c r="A99" s="1">
        <v>70129172</v>
      </c>
      <c r="B99" s="1">
        <f>'Volledig pakket thuis'!$C$108</f>
        <v>0</v>
      </c>
      <c r="F99" s="1" t="s">
        <v>508</v>
      </c>
    </row>
    <row r="100" spans="1:6" x14ac:dyDescent="0.2">
      <c r="A100" s="1">
        <v>70129173</v>
      </c>
      <c r="B100" s="1">
        <f>'Volledig pakket thuis'!$D$108</f>
        <v>0</v>
      </c>
      <c r="F100" s="1" t="s">
        <v>509</v>
      </c>
    </row>
    <row r="101" spans="1:6" x14ac:dyDescent="0.2">
      <c r="A101" s="1">
        <v>70129174</v>
      </c>
      <c r="B101" s="1">
        <f>'Volledig pakket thuis'!$C$109</f>
        <v>0</v>
      </c>
      <c r="F101" s="1" t="s">
        <v>510</v>
      </c>
    </row>
    <row r="102" spans="1:6" x14ac:dyDescent="0.2">
      <c r="A102" s="1">
        <v>70129175</v>
      </c>
      <c r="B102" s="1">
        <f>'Volledig pakket thuis'!$D$109</f>
        <v>0</v>
      </c>
      <c r="F102" s="1" t="s">
        <v>511</v>
      </c>
    </row>
    <row r="103" spans="1:6" x14ac:dyDescent="0.2">
      <c r="A103" s="1">
        <v>70129176</v>
      </c>
      <c r="B103" s="1">
        <f>'Volledig pakket thuis'!$C$110</f>
        <v>0</v>
      </c>
      <c r="F103" s="1" t="s">
        <v>512</v>
      </c>
    </row>
    <row r="104" spans="1:6" x14ac:dyDescent="0.2">
      <c r="A104" s="1">
        <v>70129177</v>
      </c>
      <c r="B104" s="1">
        <f>'Volledig pakket thuis'!$D$110</f>
        <v>0</v>
      </c>
      <c r="F104" s="1" t="s">
        <v>513</v>
      </c>
    </row>
    <row r="105" spans="1:6" x14ac:dyDescent="0.2">
      <c r="A105" s="1">
        <v>70129178</v>
      </c>
      <c r="B105" s="1">
        <f>'Volledig pakket thuis'!$C$111</f>
        <v>0</v>
      </c>
      <c r="F105" s="1" t="s">
        <v>514</v>
      </c>
    </row>
    <row r="106" spans="1:6" x14ac:dyDescent="0.2">
      <c r="A106" s="1">
        <v>70129179</v>
      </c>
      <c r="B106" s="1">
        <f>'Volledig pakket thuis'!$D$111</f>
        <v>0</v>
      </c>
      <c r="F106" s="1" t="s">
        <v>515</v>
      </c>
    </row>
    <row r="107" spans="1:6" x14ac:dyDescent="0.2">
      <c r="A107" s="1">
        <v>70129180</v>
      </c>
      <c r="B107" s="1">
        <f>'Volledig pakket thuis'!$C$112</f>
        <v>0</v>
      </c>
      <c r="F107" s="1" t="s">
        <v>516</v>
      </c>
    </row>
    <row r="108" spans="1:6" x14ac:dyDescent="0.2">
      <c r="A108" s="1">
        <v>70129181</v>
      </c>
      <c r="B108" s="1">
        <f>'Volledig pakket thuis'!$D$112</f>
        <v>0</v>
      </c>
      <c r="F108" s="1" t="s">
        <v>517</v>
      </c>
    </row>
    <row r="109" spans="1:6" x14ac:dyDescent="0.2">
      <c r="A109" s="1">
        <v>70128977</v>
      </c>
      <c r="B109" s="1">
        <f>'Zorg via CAK - AK en ZMV'!$D$8</f>
        <v>0</v>
      </c>
      <c r="F109" s="1" t="s">
        <v>518</v>
      </c>
    </row>
    <row r="110" spans="1:6" x14ac:dyDescent="0.2">
      <c r="A110" s="1">
        <v>70128978</v>
      </c>
      <c r="B110" s="1">
        <f>'Zorg via CAK - AK en ZMV'!$E$8</f>
        <v>0</v>
      </c>
      <c r="F110" s="1" t="s">
        <v>519</v>
      </c>
    </row>
    <row r="111" spans="1:6" x14ac:dyDescent="0.2">
      <c r="A111" s="1">
        <v>70128979</v>
      </c>
      <c r="B111" s="1">
        <f>'Zorg via CAK - AK en ZMV'!$D$9</f>
        <v>0</v>
      </c>
      <c r="F111" s="1" t="s">
        <v>520</v>
      </c>
    </row>
    <row r="112" spans="1:6" x14ac:dyDescent="0.2">
      <c r="A112" s="1">
        <v>70128980</v>
      </c>
      <c r="B112" s="1">
        <f>'Zorg via CAK - AK en ZMV'!$E$9</f>
        <v>0</v>
      </c>
      <c r="F112" s="1" t="s">
        <v>521</v>
      </c>
    </row>
    <row r="113" spans="1:6" x14ac:dyDescent="0.2">
      <c r="A113" s="1">
        <v>70128981</v>
      </c>
      <c r="B113" s="1">
        <f>'Zorg via CAK - AK en ZMV'!$D$10</f>
        <v>0</v>
      </c>
      <c r="F113" s="1" t="s">
        <v>522</v>
      </c>
    </row>
    <row r="114" spans="1:6" x14ac:dyDescent="0.2">
      <c r="A114" s="1">
        <v>70128982</v>
      </c>
      <c r="B114" s="1">
        <f>'Zorg via CAK - AK en ZMV'!$E$10</f>
        <v>0</v>
      </c>
      <c r="F114" s="1" t="s">
        <v>523</v>
      </c>
    </row>
    <row r="115" spans="1:6" x14ac:dyDescent="0.2">
      <c r="A115" s="1">
        <v>70128983</v>
      </c>
      <c r="B115" s="1">
        <f>'Zorg via CAK - AK en ZMV'!$D$11</f>
        <v>0</v>
      </c>
      <c r="F115" s="1" t="s">
        <v>524</v>
      </c>
    </row>
    <row r="116" spans="1:6" x14ac:dyDescent="0.2">
      <c r="A116" s="1">
        <v>70128984</v>
      </c>
      <c r="B116" s="1">
        <f>'Zorg via CAK - AK en ZMV'!$E$11</f>
        <v>0</v>
      </c>
      <c r="F116" s="1" t="s">
        <v>525</v>
      </c>
    </row>
    <row r="117" spans="1:6" x14ac:dyDescent="0.2">
      <c r="A117" s="1">
        <v>70128985</v>
      </c>
      <c r="B117" s="1">
        <f>'Zorg via CAK - AK en ZMV'!$D$12</f>
        <v>0</v>
      </c>
      <c r="F117" s="1" t="s">
        <v>526</v>
      </c>
    </row>
    <row r="118" spans="1:6" x14ac:dyDescent="0.2">
      <c r="A118" s="1">
        <v>70128986</v>
      </c>
      <c r="B118" s="1">
        <f>'Zorg via CAK - AK en ZMV'!$E$12</f>
        <v>0</v>
      </c>
      <c r="F118" s="1" t="s">
        <v>527</v>
      </c>
    </row>
    <row r="119" spans="1:6" x14ac:dyDescent="0.2">
      <c r="A119" s="1">
        <v>70128987</v>
      </c>
      <c r="B119" s="1">
        <f>'Zorg via CAK - AK en ZMV'!$D$13</f>
        <v>0</v>
      </c>
      <c r="F119" s="1" t="s">
        <v>528</v>
      </c>
    </row>
    <row r="120" spans="1:6" x14ac:dyDescent="0.2">
      <c r="A120" s="1">
        <v>70128988</v>
      </c>
      <c r="B120" s="1">
        <f>'Zorg via CAK - AK en ZMV'!$E$13</f>
        <v>0</v>
      </c>
      <c r="F120" s="1" t="s">
        <v>529</v>
      </c>
    </row>
    <row r="121" spans="1:6" x14ac:dyDescent="0.2">
      <c r="A121" s="1">
        <v>70128975</v>
      </c>
      <c r="B121" s="1">
        <f>'Zorg via CAK - AK en ZMV'!$D$14</f>
        <v>0</v>
      </c>
      <c r="F121" s="1" t="s">
        <v>530</v>
      </c>
    </row>
    <row r="122" spans="1:6" x14ac:dyDescent="0.2">
      <c r="A122" s="1">
        <v>70128976</v>
      </c>
      <c r="B122" s="1">
        <f>'Zorg via CAK - AK en ZMV'!$E$14</f>
        <v>0</v>
      </c>
      <c r="F122" s="1" t="s">
        <v>531</v>
      </c>
    </row>
    <row r="123" spans="1:6" x14ac:dyDescent="0.2">
      <c r="A123" s="1">
        <v>70128989</v>
      </c>
      <c r="B123" s="1">
        <f>'Zorg via CAK - AK en ZMV'!$D$15</f>
        <v>0</v>
      </c>
      <c r="F123" s="1" t="s">
        <v>532</v>
      </c>
    </row>
    <row r="124" spans="1:6" x14ac:dyDescent="0.2">
      <c r="A124" s="1">
        <v>70128990</v>
      </c>
      <c r="B124" s="1">
        <f>'Zorg via CAK - AK en ZMV'!$E$15</f>
        <v>0</v>
      </c>
      <c r="F124" s="1" t="s">
        <v>533</v>
      </c>
    </row>
    <row r="125" spans="1:6" x14ac:dyDescent="0.2">
      <c r="A125" s="1">
        <v>70128991</v>
      </c>
      <c r="B125" s="1">
        <f>'Zorg via CAK - AK en ZMV'!$D$16</f>
        <v>0</v>
      </c>
      <c r="F125" s="1" t="s">
        <v>534</v>
      </c>
    </row>
    <row r="126" spans="1:6" x14ac:dyDescent="0.2">
      <c r="A126" s="1">
        <v>70128992</v>
      </c>
      <c r="B126" s="1">
        <f>'Zorg via CAK - AK en ZMV'!$E$16</f>
        <v>0</v>
      </c>
      <c r="F126" s="1" t="s">
        <v>535</v>
      </c>
    </row>
    <row r="127" spans="1:6" x14ac:dyDescent="0.2">
      <c r="A127" s="1">
        <v>70128993</v>
      </c>
      <c r="B127" s="1">
        <f>'Zorg via CAK - AK en ZMV'!$D$17</f>
        <v>0</v>
      </c>
      <c r="F127" s="1" t="s">
        <v>536</v>
      </c>
    </row>
    <row r="128" spans="1:6" x14ac:dyDescent="0.2">
      <c r="A128" s="1">
        <v>70128994</v>
      </c>
      <c r="B128" s="1">
        <f>'Zorg via CAK - AK en ZMV'!$E$17</f>
        <v>0</v>
      </c>
      <c r="F128" s="1" t="s">
        <v>537</v>
      </c>
    </row>
    <row r="129" spans="1:6" x14ac:dyDescent="0.2">
      <c r="A129" s="1">
        <v>70128995</v>
      </c>
      <c r="B129" s="1">
        <f>'Zorg via CAK - AK en ZMV'!$D$128</f>
        <v>0</v>
      </c>
      <c r="F129" s="1" t="s">
        <v>538</v>
      </c>
    </row>
    <row r="130" spans="1:6" x14ac:dyDescent="0.2">
      <c r="A130" s="1">
        <v>70128996</v>
      </c>
      <c r="B130" s="1">
        <f>'Zorg via CAK - AK en ZMV'!$E$128</f>
        <v>0</v>
      </c>
      <c r="F130" s="1" t="s">
        <v>539</v>
      </c>
    </row>
    <row r="131" spans="1:6" x14ac:dyDescent="0.2">
      <c r="A131" s="1">
        <v>70128997</v>
      </c>
      <c r="B131" s="1">
        <f>'Zorg via CAK - AK en ZMV'!$D$129</f>
        <v>0</v>
      </c>
      <c r="F131" s="1" t="s">
        <v>540</v>
      </c>
    </row>
    <row r="132" spans="1:6" x14ac:dyDescent="0.2">
      <c r="A132" s="1">
        <v>70128998</v>
      </c>
      <c r="B132" s="1">
        <f>'Zorg via CAK - AK en ZMV'!$E$129</f>
        <v>0</v>
      </c>
      <c r="F132" s="1" t="s">
        <v>541</v>
      </c>
    </row>
    <row r="133" spans="1:6" x14ac:dyDescent="0.2">
      <c r="A133" s="1">
        <v>70128999</v>
      </c>
      <c r="B133" s="1">
        <f>'Zorg via CAK - AK en ZMV'!$D$130</f>
        <v>0</v>
      </c>
      <c r="F133" s="1" t="s">
        <v>542</v>
      </c>
    </row>
    <row r="134" spans="1:6" x14ac:dyDescent="0.2">
      <c r="A134" s="1">
        <v>70129000</v>
      </c>
      <c r="B134" s="1">
        <f>'Zorg via CAK - AK en ZMV'!$E$130</f>
        <v>0</v>
      </c>
      <c r="F134" s="1" t="s">
        <v>543</v>
      </c>
    </row>
    <row r="135" spans="1:6" x14ac:dyDescent="0.2">
      <c r="A135" s="1">
        <v>70129001</v>
      </c>
      <c r="B135" s="1">
        <f>'Zorg via CAK - AK en ZMV'!$D$131</f>
        <v>0</v>
      </c>
      <c r="F135" s="1" t="s">
        <v>544</v>
      </c>
    </row>
    <row r="136" spans="1:6" x14ac:dyDescent="0.2">
      <c r="A136" s="1">
        <v>70129002</v>
      </c>
      <c r="B136" s="1">
        <f>'Zorg via CAK - AK en ZMV'!$E$131</f>
        <v>0</v>
      </c>
      <c r="F136" s="1" t="s">
        <v>545</v>
      </c>
    </row>
    <row r="137" spans="1:6" x14ac:dyDescent="0.2">
      <c r="A137" s="1">
        <v>70129003</v>
      </c>
      <c r="B137" s="1">
        <f>'Zorg via CAK - AK en ZMV'!$D$132</f>
        <v>0</v>
      </c>
      <c r="F137" s="1" t="s">
        <v>546</v>
      </c>
    </row>
    <row r="138" spans="1:6" x14ac:dyDescent="0.2">
      <c r="A138" s="1">
        <v>70129004</v>
      </c>
      <c r="B138" s="1">
        <f>'Zorg via CAK - AK en ZMV'!$E$132</f>
        <v>0</v>
      </c>
      <c r="F138" s="1" t="s">
        <v>547</v>
      </c>
    </row>
    <row r="139" spans="1:6" x14ac:dyDescent="0.2">
      <c r="A139" s="1">
        <v>70129005</v>
      </c>
      <c r="B139" s="1">
        <f>'Zorg via CAK - AK en ZMV'!$D$133</f>
        <v>0</v>
      </c>
      <c r="F139" s="1" t="s">
        <v>548</v>
      </c>
    </row>
    <row r="140" spans="1:6" x14ac:dyDescent="0.2">
      <c r="A140" s="1">
        <v>70129006</v>
      </c>
      <c r="B140" s="1">
        <f>'Zorg via CAK - AK en ZMV'!$E$133</f>
        <v>0</v>
      </c>
      <c r="F140" s="1" t="s">
        <v>549</v>
      </c>
    </row>
    <row r="141" spans="1:6" x14ac:dyDescent="0.2">
      <c r="A141" s="1">
        <v>70129007</v>
      </c>
      <c r="B141" s="1">
        <f>'Zorg via CAK - AK en ZMV'!$D$134</f>
        <v>0</v>
      </c>
      <c r="F141" s="1" t="s">
        <v>550</v>
      </c>
    </row>
    <row r="142" spans="1:6" x14ac:dyDescent="0.2">
      <c r="A142" s="1">
        <v>70129008</v>
      </c>
      <c r="B142" s="1">
        <f>'Zorg via CAK - AK en ZMV'!$E$134</f>
        <v>0</v>
      </c>
      <c r="F142" s="1" t="s">
        <v>551</v>
      </c>
    </row>
    <row r="143" spans="1:6" x14ac:dyDescent="0.2">
      <c r="A143" s="1">
        <v>70129182</v>
      </c>
      <c r="B143" s="1">
        <f>'Volledig pakket thuis'!$C$8</f>
        <v>0</v>
      </c>
      <c r="F143" s="1" t="s">
        <v>552</v>
      </c>
    </row>
    <row r="144" spans="1:6" x14ac:dyDescent="0.2">
      <c r="A144" s="1">
        <v>70129183</v>
      </c>
      <c r="B144" s="1">
        <f>'Volledig pakket thuis'!$D$8</f>
        <v>0</v>
      </c>
      <c r="F144" s="1" t="s">
        <v>553</v>
      </c>
    </row>
    <row r="145" spans="1:6" x14ac:dyDescent="0.2">
      <c r="A145" s="1">
        <v>70129184</v>
      </c>
      <c r="B145" s="1">
        <f>'Volledig pakket thuis'!$C$9</f>
        <v>0</v>
      </c>
      <c r="F145" s="1" t="s">
        <v>554</v>
      </c>
    </row>
    <row r="146" spans="1:6" x14ac:dyDescent="0.2">
      <c r="A146" s="1">
        <v>70129185</v>
      </c>
      <c r="B146" s="1">
        <f>'Volledig pakket thuis'!$D$9</f>
        <v>0</v>
      </c>
      <c r="F146" s="1" t="s">
        <v>555</v>
      </c>
    </row>
    <row r="147" spans="1:6" x14ac:dyDescent="0.2">
      <c r="A147" s="1">
        <v>70129186</v>
      </c>
      <c r="B147" s="1">
        <f>'Volledig pakket thuis'!$C$10</f>
        <v>0</v>
      </c>
      <c r="F147" s="1" t="s">
        <v>556</v>
      </c>
    </row>
    <row r="148" spans="1:6" x14ac:dyDescent="0.2">
      <c r="A148" s="1">
        <v>70129187</v>
      </c>
      <c r="B148" s="1">
        <f>'Volledig pakket thuis'!$D$10</f>
        <v>0</v>
      </c>
      <c r="F148" s="1" t="s">
        <v>557</v>
      </c>
    </row>
    <row r="149" spans="1:6" x14ac:dyDescent="0.2">
      <c r="A149" s="1">
        <v>70129188</v>
      </c>
      <c r="B149" s="1">
        <f>'Volledig pakket thuis'!$C$11</f>
        <v>0</v>
      </c>
      <c r="F149" s="1" t="s">
        <v>558</v>
      </c>
    </row>
    <row r="150" spans="1:6" x14ac:dyDescent="0.2">
      <c r="A150" s="1">
        <v>70129189</v>
      </c>
      <c r="B150" s="1">
        <f>'Volledig pakket thuis'!$D$11</f>
        <v>0</v>
      </c>
      <c r="F150" s="1" t="s">
        <v>559</v>
      </c>
    </row>
    <row r="151" spans="1:6" x14ac:dyDescent="0.2">
      <c r="A151" s="1">
        <v>70129190</v>
      </c>
      <c r="B151" s="1">
        <f>'Volledig pakket thuis'!$C$12</f>
        <v>0</v>
      </c>
      <c r="F151" s="1" t="s">
        <v>560</v>
      </c>
    </row>
    <row r="152" spans="1:6" x14ac:dyDescent="0.2">
      <c r="A152" s="1">
        <v>70129191</v>
      </c>
      <c r="B152" s="1">
        <f>'Volledig pakket thuis'!$D$12</f>
        <v>0</v>
      </c>
      <c r="F152" s="1" t="s">
        <v>561</v>
      </c>
    </row>
    <row r="153" spans="1:6" x14ac:dyDescent="0.2">
      <c r="A153" s="1">
        <v>70129192</v>
      </c>
      <c r="B153" s="1">
        <f>'Volledig pakket thuis'!$C$13</f>
        <v>0</v>
      </c>
      <c r="F153" s="1" t="s">
        <v>562</v>
      </c>
    </row>
    <row r="154" spans="1:6" x14ac:dyDescent="0.2">
      <c r="A154" s="1">
        <v>70129193</v>
      </c>
      <c r="B154" s="1">
        <f>'Volledig pakket thuis'!$D$13</f>
        <v>0</v>
      </c>
      <c r="F154" s="1" t="s">
        <v>563</v>
      </c>
    </row>
    <row r="155" spans="1:6" x14ac:dyDescent="0.2">
      <c r="A155" s="1">
        <v>70129194</v>
      </c>
      <c r="B155" s="1">
        <f>'Volledig pakket thuis'!$C$14</f>
        <v>0</v>
      </c>
      <c r="F155" s="1" t="s">
        <v>564</v>
      </c>
    </row>
    <row r="156" spans="1:6" x14ac:dyDescent="0.2">
      <c r="A156" s="1">
        <v>70129195</v>
      </c>
      <c r="B156" s="1">
        <f>'Volledig pakket thuis'!$D$14</f>
        <v>0</v>
      </c>
      <c r="F156" s="1" t="s">
        <v>565</v>
      </c>
    </row>
    <row r="157" spans="1:6" x14ac:dyDescent="0.2">
      <c r="A157" s="1">
        <v>70129196</v>
      </c>
      <c r="B157" s="1">
        <f>'Volledig pakket thuis'!$C$15</f>
        <v>0</v>
      </c>
      <c r="F157" s="1" t="s">
        <v>566</v>
      </c>
    </row>
    <row r="158" spans="1:6" x14ac:dyDescent="0.2">
      <c r="A158" s="1">
        <v>70129197</v>
      </c>
      <c r="B158" s="1">
        <f>'Volledig pakket thuis'!$D$15</f>
        <v>0</v>
      </c>
      <c r="F158" s="1" t="s">
        <v>567</v>
      </c>
    </row>
    <row r="159" spans="1:6" x14ac:dyDescent="0.2">
      <c r="A159" s="1">
        <v>70129198</v>
      </c>
      <c r="B159" s="1">
        <f>'Volledig pakket thuis'!$C$16</f>
        <v>0</v>
      </c>
      <c r="F159" s="1" t="s">
        <v>568</v>
      </c>
    </row>
    <row r="160" spans="1:6" x14ac:dyDescent="0.2">
      <c r="A160" s="1">
        <v>70129199</v>
      </c>
      <c r="B160" s="1">
        <f>'Volledig pakket thuis'!$D$16</f>
        <v>0</v>
      </c>
      <c r="F160" s="1" t="s">
        <v>569</v>
      </c>
    </row>
    <row r="161" spans="1:6" x14ac:dyDescent="0.2">
      <c r="A161" s="1">
        <v>70129200</v>
      </c>
      <c r="B161" s="1">
        <f>'Volledig pakket thuis'!$C$17</f>
        <v>0</v>
      </c>
      <c r="F161" s="1" t="s">
        <v>570</v>
      </c>
    </row>
    <row r="162" spans="1:6" x14ac:dyDescent="0.2">
      <c r="A162" s="1">
        <v>70129201</v>
      </c>
      <c r="B162" s="1">
        <f>'Volledig pakket thuis'!$D$17</f>
        <v>0</v>
      </c>
      <c r="F162" s="1" t="s">
        <v>571</v>
      </c>
    </row>
    <row r="163" spans="1:6" x14ac:dyDescent="0.2">
      <c r="A163" s="1">
        <v>70129027</v>
      </c>
      <c r="B163" s="1">
        <f>'Zorg via CAK - ZZV'!$D$9</f>
        <v>0</v>
      </c>
      <c r="F163" s="1" t="s">
        <v>572</v>
      </c>
    </row>
    <row r="164" spans="1:6" x14ac:dyDescent="0.2">
      <c r="A164" s="1">
        <v>70129028</v>
      </c>
      <c r="B164" s="1">
        <f>'Zorg via CAK - ZZV'!$E$9</f>
        <v>0</v>
      </c>
      <c r="F164" s="1" t="s">
        <v>573</v>
      </c>
    </row>
    <row r="165" spans="1:6" x14ac:dyDescent="0.2">
      <c r="A165" s="1">
        <v>70129023</v>
      </c>
      <c r="B165" s="1">
        <f>'Zorg via CAK - ZZV'!$D$10</f>
        <v>0</v>
      </c>
      <c r="F165" s="1" t="s">
        <v>574</v>
      </c>
    </row>
    <row r="166" spans="1:6" x14ac:dyDescent="0.2">
      <c r="A166" s="1">
        <v>70129024</v>
      </c>
      <c r="B166" s="1">
        <f>'Zorg via CAK - ZZV'!$E$10</f>
        <v>0</v>
      </c>
      <c r="F166" s="1" t="s">
        <v>575</v>
      </c>
    </row>
    <row r="167" spans="1:6" x14ac:dyDescent="0.2">
      <c r="A167" s="1">
        <v>70129025</v>
      </c>
      <c r="B167" s="1">
        <f>'Zorg via CAK - ZZV'!$D$11</f>
        <v>0</v>
      </c>
      <c r="F167" s="1" t="s">
        <v>576</v>
      </c>
    </row>
    <row r="168" spans="1:6" x14ac:dyDescent="0.2">
      <c r="A168" s="1">
        <v>70129026</v>
      </c>
      <c r="B168" s="1">
        <f>'Zorg via CAK - ZZV'!$E$11</f>
        <v>0</v>
      </c>
      <c r="F168" s="1" t="s">
        <v>577</v>
      </c>
    </row>
    <row r="169" spans="1:6" x14ac:dyDescent="0.2">
      <c r="A169" s="1">
        <v>70129029</v>
      </c>
      <c r="B169" s="1">
        <f>'Zorg via CAK - ZZV'!$D$12</f>
        <v>0</v>
      </c>
      <c r="F169" s="1" t="s">
        <v>578</v>
      </c>
    </row>
    <row r="170" spans="1:6" x14ac:dyDescent="0.2">
      <c r="A170" s="1">
        <v>70129030</v>
      </c>
      <c r="B170" s="1">
        <f>'Zorg via CAK - ZZV'!$E$12</f>
        <v>0</v>
      </c>
      <c r="F170" s="1" t="s">
        <v>579</v>
      </c>
    </row>
    <row r="171" spans="1:6" x14ac:dyDescent="0.2">
      <c r="A171" s="1">
        <v>70129031</v>
      </c>
      <c r="B171" s="1">
        <f>'Zorg via CAK - ZZV'!$D$13</f>
        <v>0</v>
      </c>
      <c r="F171" s="1" t="s">
        <v>580</v>
      </c>
    </row>
    <row r="172" spans="1:6" x14ac:dyDescent="0.2">
      <c r="A172" s="1">
        <v>70129032</v>
      </c>
      <c r="B172" s="1">
        <f>'Zorg via CAK - ZZV'!$E$13</f>
        <v>0</v>
      </c>
      <c r="F172" s="1" t="s">
        <v>581</v>
      </c>
    </row>
    <row r="173" spans="1:6" x14ac:dyDescent="0.2">
      <c r="A173" s="1">
        <v>70129033</v>
      </c>
      <c r="B173" s="1">
        <f>'Zorg via CAK - ZZV'!$D$14</f>
        <v>0</v>
      </c>
      <c r="F173" s="1" t="s">
        <v>582</v>
      </c>
    </row>
    <row r="174" spans="1:6" x14ac:dyDescent="0.2">
      <c r="A174" s="1">
        <v>70129034</v>
      </c>
      <c r="B174" s="1">
        <f>'Zorg via CAK - ZZV'!$E$14</f>
        <v>0</v>
      </c>
      <c r="F174" s="1" t="s">
        <v>583</v>
      </c>
    </row>
    <row r="175" spans="1:6" x14ac:dyDescent="0.2">
      <c r="A175" s="1">
        <v>70129035</v>
      </c>
      <c r="B175" s="1">
        <f>'Zorg via CAK - ZZV'!$D$15</f>
        <v>0</v>
      </c>
      <c r="F175" s="1" t="s">
        <v>584</v>
      </c>
    </row>
    <row r="176" spans="1:6" x14ac:dyDescent="0.2">
      <c r="A176" s="1">
        <v>70129036</v>
      </c>
      <c r="B176" s="1">
        <f>'Zorg via CAK - ZZV'!$E$15</f>
        <v>0</v>
      </c>
      <c r="F176" s="1" t="s">
        <v>585</v>
      </c>
    </row>
    <row r="177" spans="1:6" x14ac:dyDescent="0.2">
      <c r="A177" s="1">
        <v>70129037</v>
      </c>
      <c r="B177" s="1">
        <f>'Zorg via CAK - ZZV'!$D$16</f>
        <v>0</v>
      </c>
      <c r="F177" s="1" t="s">
        <v>586</v>
      </c>
    </row>
    <row r="178" spans="1:6" x14ac:dyDescent="0.2">
      <c r="A178" s="1">
        <v>70129038</v>
      </c>
      <c r="B178" s="1">
        <f>'Zorg via CAK - ZZV'!$E$16</f>
        <v>0</v>
      </c>
      <c r="F178" s="1" t="s">
        <v>587</v>
      </c>
    </row>
    <row r="179" spans="1:6" x14ac:dyDescent="0.2">
      <c r="A179" s="1">
        <v>70129039</v>
      </c>
      <c r="B179" s="1">
        <f>'Zorg via CAK - ZZV'!$D$17</f>
        <v>0</v>
      </c>
      <c r="F179" s="1" t="s">
        <v>588</v>
      </c>
    </row>
    <row r="180" spans="1:6" x14ac:dyDescent="0.2">
      <c r="A180" s="1">
        <v>70129040</v>
      </c>
      <c r="B180" s="1">
        <f>'Zorg via CAK - ZZV'!$E$17</f>
        <v>0</v>
      </c>
      <c r="F180" s="1" t="s">
        <v>589</v>
      </c>
    </row>
    <row r="181" spans="1:6" x14ac:dyDescent="0.2">
      <c r="A181" s="1">
        <v>70129041</v>
      </c>
      <c r="B181" s="1">
        <f>'Zorg via CAK - ZZV'!$D$29</f>
        <v>0</v>
      </c>
      <c r="F181" s="1" t="s">
        <v>590</v>
      </c>
    </row>
    <row r="182" spans="1:6" x14ac:dyDescent="0.2">
      <c r="A182" s="1">
        <v>70129042</v>
      </c>
      <c r="B182" s="1">
        <f>'Zorg via CAK - ZZV'!$E$29</f>
        <v>0</v>
      </c>
      <c r="F182" s="1" t="s">
        <v>591</v>
      </c>
    </row>
    <row r="183" spans="1:6" x14ac:dyDescent="0.2">
      <c r="A183" s="1">
        <v>70129043</v>
      </c>
      <c r="B183" s="1">
        <f>'Zorg via CAK - ZZV'!$D$30</f>
        <v>0</v>
      </c>
      <c r="F183" s="1" t="s">
        <v>592</v>
      </c>
    </row>
    <row r="184" spans="1:6" x14ac:dyDescent="0.2">
      <c r="A184" s="1">
        <v>70129044</v>
      </c>
      <c r="B184" s="1">
        <f>'Zorg via CAK - ZZV'!$E$30</f>
        <v>0</v>
      </c>
      <c r="F184" s="1" t="s">
        <v>593</v>
      </c>
    </row>
    <row r="185" spans="1:6" x14ac:dyDescent="0.2">
      <c r="A185" s="1">
        <v>70129049</v>
      </c>
      <c r="B185" s="1">
        <f>'Zorg via CAK - ZZV'!$D$31</f>
        <v>0</v>
      </c>
      <c r="F185" s="1" t="s">
        <v>594</v>
      </c>
    </row>
    <row r="186" spans="1:6" x14ac:dyDescent="0.2">
      <c r="A186" s="1">
        <v>70129050</v>
      </c>
      <c r="B186" s="1">
        <f>'Zorg via CAK - ZZV'!$E$31</f>
        <v>0</v>
      </c>
      <c r="F186" s="1" t="s">
        <v>595</v>
      </c>
    </row>
    <row r="187" spans="1:6" x14ac:dyDescent="0.2">
      <c r="A187" s="1">
        <v>70129051</v>
      </c>
      <c r="B187" s="1">
        <f>'Zorg via CAK - ZZV'!$D$32</f>
        <v>0</v>
      </c>
      <c r="F187" s="1" t="s">
        <v>596</v>
      </c>
    </row>
    <row r="188" spans="1:6" x14ac:dyDescent="0.2">
      <c r="A188" s="1">
        <v>70129052</v>
      </c>
      <c r="B188" s="1">
        <f>'Zorg via CAK - ZZV'!$E$32</f>
        <v>0</v>
      </c>
      <c r="F188" s="1" t="s">
        <v>597</v>
      </c>
    </row>
    <row r="189" spans="1:6" x14ac:dyDescent="0.2">
      <c r="A189" s="1">
        <v>70129045</v>
      </c>
      <c r="B189" s="1">
        <f>'Zorg via CAK - ZZV'!$D$33</f>
        <v>0</v>
      </c>
      <c r="F189" s="1" t="s">
        <v>598</v>
      </c>
    </row>
    <row r="190" spans="1:6" x14ac:dyDescent="0.2">
      <c r="A190" s="1">
        <v>70129046</v>
      </c>
      <c r="B190" s="1">
        <f>'Zorg via CAK - ZZV'!$E$33</f>
        <v>0</v>
      </c>
      <c r="F190" s="1" t="s">
        <v>599</v>
      </c>
    </row>
    <row r="191" spans="1:6" x14ac:dyDescent="0.2">
      <c r="A191" s="1">
        <v>70129053</v>
      </c>
      <c r="B191" s="1">
        <f>'Zorg via CAK - ZZV'!$D$34</f>
        <v>0</v>
      </c>
      <c r="F191" s="1" t="s">
        <v>600</v>
      </c>
    </row>
    <row r="192" spans="1:6" x14ac:dyDescent="0.2">
      <c r="A192" s="1">
        <v>70129054</v>
      </c>
      <c r="B192" s="1">
        <f>'Zorg via CAK - ZZV'!$E$34</f>
        <v>0</v>
      </c>
      <c r="F192" s="1" t="s">
        <v>601</v>
      </c>
    </row>
    <row r="193" spans="1:6" x14ac:dyDescent="0.2">
      <c r="A193" s="1">
        <v>70129055</v>
      </c>
      <c r="B193" s="1">
        <f>'Zorg via CAK - ZZV'!$D$35</f>
        <v>0</v>
      </c>
      <c r="F193" s="1" t="s">
        <v>602</v>
      </c>
    </row>
    <row r="194" spans="1:6" x14ac:dyDescent="0.2">
      <c r="A194" s="1">
        <v>70129056</v>
      </c>
      <c r="B194" s="1">
        <f>'Zorg via CAK - ZZV'!$E$35</f>
        <v>0</v>
      </c>
      <c r="F194" s="1" t="s">
        <v>603</v>
      </c>
    </row>
    <row r="195" spans="1:6" x14ac:dyDescent="0.2">
      <c r="A195" s="1">
        <v>70129057</v>
      </c>
      <c r="B195" s="1">
        <f>'Zorg via CAK - ZZV'!$D$36</f>
        <v>0</v>
      </c>
      <c r="F195" s="1" t="s">
        <v>604</v>
      </c>
    </row>
    <row r="196" spans="1:6" x14ac:dyDescent="0.2">
      <c r="A196" s="1">
        <v>70129058</v>
      </c>
      <c r="B196" s="1">
        <f>'Zorg via CAK - ZZV'!$E$36</f>
        <v>0</v>
      </c>
      <c r="F196" s="1" t="s">
        <v>605</v>
      </c>
    </row>
    <row r="197" spans="1:6" x14ac:dyDescent="0.2">
      <c r="A197" s="1">
        <v>70129047</v>
      </c>
      <c r="B197" s="1">
        <f>'Zorg via CAK - ZZV'!$D$37</f>
        <v>0</v>
      </c>
      <c r="F197" s="1" t="s">
        <v>606</v>
      </c>
    </row>
    <row r="198" spans="1:6" x14ac:dyDescent="0.2">
      <c r="A198" s="1">
        <v>70129048</v>
      </c>
      <c r="B198" s="1">
        <f>'Zorg via CAK - ZZV'!$E$37</f>
        <v>0</v>
      </c>
      <c r="F198" s="1" t="s">
        <v>607</v>
      </c>
    </row>
    <row r="199" spans="1:6" x14ac:dyDescent="0.2">
      <c r="A199" s="1">
        <v>70129059</v>
      </c>
      <c r="B199" s="1">
        <f>'Zorg via CAK - ZZV'!$D$38</f>
        <v>0</v>
      </c>
      <c r="F199" s="1" t="s">
        <v>608</v>
      </c>
    </row>
    <row r="200" spans="1:6" x14ac:dyDescent="0.2">
      <c r="A200" s="1">
        <v>70129060</v>
      </c>
      <c r="B200" s="1">
        <f>'Zorg via CAK - ZZV'!$E$38</f>
        <v>0</v>
      </c>
      <c r="F200" s="1" t="s">
        <v>609</v>
      </c>
    </row>
    <row r="201" spans="1:6" x14ac:dyDescent="0.2">
      <c r="A201" s="1">
        <v>70129061</v>
      </c>
      <c r="B201" s="1">
        <f>'Zorg via CAK - ZZV'!$D$39</f>
        <v>0</v>
      </c>
      <c r="F201" s="1" t="s">
        <v>610</v>
      </c>
    </row>
    <row r="202" spans="1:6" x14ac:dyDescent="0.2">
      <c r="A202" s="1">
        <v>70129062</v>
      </c>
      <c r="B202" s="1">
        <f>'Zorg via CAK - ZZV'!$E$39</f>
        <v>0</v>
      </c>
      <c r="F202" s="1" t="s">
        <v>611</v>
      </c>
    </row>
    <row r="203" spans="1:6" x14ac:dyDescent="0.2">
      <c r="A203" s="1">
        <v>70129063</v>
      </c>
      <c r="B203" s="1">
        <f>'Zorg via CAK - ZZV'!$D$40</f>
        <v>0</v>
      </c>
      <c r="F203" s="1" t="s">
        <v>612</v>
      </c>
    </row>
    <row r="204" spans="1:6" x14ac:dyDescent="0.2">
      <c r="A204" s="1">
        <v>70129064</v>
      </c>
      <c r="B204" s="1">
        <f>'Zorg via CAK - ZZV'!$E$40</f>
        <v>0</v>
      </c>
      <c r="F204" s="1" t="s">
        <v>613</v>
      </c>
    </row>
    <row r="205" spans="1:6" x14ac:dyDescent="0.2">
      <c r="A205" s="1">
        <v>70129065</v>
      </c>
      <c r="B205" s="1">
        <f>'Zorg via CAK - ZZV'!$D$41</f>
        <v>0</v>
      </c>
      <c r="F205" s="1" t="s">
        <v>614</v>
      </c>
    </row>
    <row r="206" spans="1:6" x14ac:dyDescent="0.2">
      <c r="A206" s="1">
        <v>70129066</v>
      </c>
      <c r="B206" s="1">
        <f>'Zorg via CAK - ZZV'!$E$41</f>
        <v>0</v>
      </c>
      <c r="F206" s="1" t="s">
        <v>615</v>
      </c>
    </row>
    <row r="207" spans="1:6" x14ac:dyDescent="0.2">
      <c r="A207" s="1">
        <v>70129366</v>
      </c>
      <c r="B207" s="1">
        <f>Beheerskosten!$E$7</f>
        <v>0</v>
      </c>
      <c r="F207" s="1" t="s">
        <v>616</v>
      </c>
    </row>
    <row r="208" spans="1:6" x14ac:dyDescent="0.2">
      <c r="A208" s="1">
        <v>70129364</v>
      </c>
      <c r="B208" s="1">
        <f>Beheerskosten!$E$8</f>
        <v>0</v>
      </c>
      <c r="F208" s="1" t="s">
        <v>617</v>
      </c>
    </row>
    <row r="209" spans="1:6" x14ac:dyDescent="0.2">
      <c r="A209" s="1">
        <v>70129365</v>
      </c>
      <c r="B209" s="1">
        <f>Beheerskosten!$E$9</f>
        <v>0</v>
      </c>
      <c r="F209" s="1" t="s">
        <v>618</v>
      </c>
    </row>
    <row r="210" spans="1:6" x14ac:dyDescent="0.2">
      <c r="A210" s="1">
        <v>70129362</v>
      </c>
      <c r="B210" s="1">
        <f>'Zorg via CAK - ZZV'!$D$8</f>
        <v>0</v>
      </c>
      <c r="F210" s="1" t="s">
        <v>619</v>
      </c>
    </row>
    <row r="211" spans="1:6" x14ac:dyDescent="0.2">
      <c r="A211" s="1">
        <v>70129363</v>
      </c>
      <c r="B211" s="1">
        <f>'Zorg via CAK - ZZV'!$E$8</f>
        <v>0</v>
      </c>
      <c r="F211" s="1" t="s">
        <v>620</v>
      </c>
    </row>
    <row r="212" spans="1:6" x14ac:dyDescent="0.2">
      <c r="A212" s="1">
        <v>70129455</v>
      </c>
      <c r="B212" s="1">
        <f>'Zorg via CAK - AK en ZMV'!$D$23</f>
        <v>0</v>
      </c>
      <c r="F212" s="1" t="s">
        <v>621</v>
      </c>
    </row>
    <row r="213" spans="1:6" x14ac:dyDescent="0.2">
      <c r="A213" s="1">
        <v>70129456</v>
      </c>
      <c r="B213" s="1">
        <f>'Zorg via CAK - AK en ZMV'!$E$23</f>
        <v>0</v>
      </c>
      <c r="F213" s="1" t="s">
        <v>622</v>
      </c>
    </row>
    <row r="214" spans="1:6" x14ac:dyDescent="0.2">
      <c r="A214" s="1">
        <v>70129457</v>
      </c>
      <c r="B214" s="1">
        <f>'Zorg via CAK - AK en ZMV'!$D$24</f>
        <v>0</v>
      </c>
      <c r="F214" s="1" t="s">
        <v>623</v>
      </c>
    </row>
    <row r="215" spans="1:6" x14ac:dyDescent="0.2">
      <c r="A215" s="1">
        <v>70129458</v>
      </c>
      <c r="B215" s="1">
        <f>'Zorg via CAK - AK en ZMV'!$E$24</f>
        <v>0</v>
      </c>
      <c r="F215" s="1" t="s">
        <v>624</v>
      </c>
    </row>
    <row r="216" spans="1:6" x14ac:dyDescent="0.2">
      <c r="A216" s="1">
        <v>70129459</v>
      </c>
      <c r="B216" s="1">
        <f>'Zorg via CAK - AK en ZMV'!$D$25</f>
        <v>0</v>
      </c>
      <c r="F216" s="1" t="s">
        <v>625</v>
      </c>
    </row>
    <row r="217" spans="1:6" x14ac:dyDescent="0.2">
      <c r="A217" s="1">
        <v>70129460</v>
      </c>
      <c r="B217" s="1">
        <f>'Zorg via CAK - AK en ZMV'!$E$25</f>
        <v>0</v>
      </c>
      <c r="F217" s="1" t="s">
        <v>626</v>
      </c>
    </row>
    <row r="218" spans="1:6" x14ac:dyDescent="0.2">
      <c r="A218" s="1">
        <v>70129461</v>
      </c>
      <c r="B218" s="1">
        <f>'Zorg via CAK - AK en ZMV'!$D$26</f>
        <v>0</v>
      </c>
      <c r="F218" s="1" t="s">
        <v>627</v>
      </c>
    </row>
    <row r="219" spans="1:6" x14ac:dyDescent="0.2">
      <c r="A219" s="1">
        <v>70129462</v>
      </c>
      <c r="B219" s="1">
        <f>'Zorg via CAK - AK en ZMV'!$E$26</f>
        <v>0</v>
      </c>
      <c r="F219" s="1" t="s">
        <v>628</v>
      </c>
    </row>
    <row r="220" spans="1:6" x14ac:dyDescent="0.2">
      <c r="A220" s="1">
        <v>70129463</v>
      </c>
      <c r="B220" s="1">
        <f>'Zorg via CAK - AK en ZMV'!$D$28</f>
        <v>0</v>
      </c>
      <c r="F220" s="1" t="s">
        <v>629</v>
      </c>
    </row>
    <row r="221" spans="1:6" x14ac:dyDescent="0.2">
      <c r="A221" s="1">
        <v>70129464</v>
      </c>
      <c r="B221" s="1">
        <f>'Zorg via CAK - AK en ZMV'!$E$28</f>
        <v>0</v>
      </c>
      <c r="F221" s="1" t="s">
        <v>630</v>
      </c>
    </row>
    <row r="222" spans="1:6" x14ac:dyDescent="0.2">
      <c r="A222" s="1">
        <v>70129465</v>
      </c>
      <c r="B222" s="1">
        <f>'Zorg via CAK - AK en ZMV'!$D$29</f>
        <v>0</v>
      </c>
      <c r="F222" s="1" t="s">
        <v>631</v>
      </c>
    </row>
    <row r="223" spans="1:6" x14ac:dyDescent="0.2">
      <c r="A223" s="1">
        <v>70129466</v>
      </c>
      <c r="B223" s="1">
        <f>'Zorg via CAK - AK en ZMV'!$E$29</f>
        <v>0</v>
      </c>
      <c r="F223" s="1" t="s">
        <v>632</v>
      </c>
    </row>
    <row r="224" spans="1:6" x14ac:dyDescent="0.2">
      <c r="A224" s="1">
        <v>70129467</v>
      </c>
      <c r="B224" s="1">
        <f>'Zorg via CAK - AK en ZMV'!$D$30</f>
        <v>0</v>
      </c>
      <c r="F224" s="1" t="s">
        <v>633</v>
      </c>
    </row>
    <row r="225" spans="1:6" x14ac:dyDescent="0.2">
      <c r="A225" s="1">
        <v>70129468</v>
      </c>
      <c r="B225" s="1">
        <f>'Zorg via CAK - AK en ZMV'!$E$30</f>
        <v>0</v>
      </c>
      <c r="F225" s="1" t="s">
        <v>634</v>
      </c>
    </row>
    <row r="226" spans="1:6" x14ac:dyDescent="0.2">
      <c r="A226" s="1">
        <v>70129469</v>
      </c>
      <c r="B226" s="1">
        <f>'Zorg via CAK - AK en ZMV'!$D$27</f>
        <v>0</v>
      </c>
      <c r="F226" s="1" t="s">
        <v>635</v>
      </c>
    </row>
    <row r="227" spans="1:6" x14ac:dyDescent="0.2">
      <c r="A227" s="1">
        <v>70129470</v>
      </c>
      <c r="B227" s="1">
        <f>'Zorg via CAK - AK en ZMV'!$E$27</f>
        <v>0</v>
      </c>
      <c r="F227" s="1" t="s">
        <v>636</v>
      </c>
    </row>
    <row r="228" spans="1:6" x14ac:dyDescent="0.2">
      <c r="A228" s="1">
        <v>70128947</v>
      </c>
      <c r="B228" s="1">
        <f>'Zorg via CAK - AK en ZMV'!$D$35</f>
        <v>0</v>
      </c>
      <c r="F228" s="1" t="s">
        <v>637</v>
      </c>
    </row>
    <row r="229" spans="1:6" x14ac:dyDescent="0.2">
      <c r="A229" s="1">
        <v>70128948</v>
      </c>
      <c r="B229" s="1">
        <f>'Zorg via CAK - AK en ZMV'!$E$35</f>
        <v>0</v>
      </c>
      <c r="F229" s="1" t="s">
        <v>638</v>
      </c>
    </row>
    <row r="230" spans="1:6" x14ac:dyDescent="0.2">
      <c r="A230" s="1">
        <v>70128949</v>
      </c>
      <c r="B230" s="1">
        <f>'Zorg via CAK - AK en ZMV'!$D$36</f>
        <v>0</v>
      </c>
      <c r="F230" s="1" t="s">
        <v>639</v>
      </c>
    </row>
    <row r="231" spans="1:6" x14ac:dyDescent="0.2">
      <c r="A231" s="1">
        <v>70128950</v>
      </c>
      <c r="B231" s="1">
        <f>'Zorg via CAK - AK en ZMV'!$E$36</f>
        <v>0</v>
      </c>
      <c r="F231" s="1" t="s">
        <v>640</v>
      </c>
    </row>
    <row r="232" spans="1:6" x14ac:dyDescent="0.2">
      <c r="A232" s="1">
        <v>70128951</v>
      </c>
      <c r="B232" s="1">
        <f>'Zorg via CAK - AK en ZMV'!$D$37</f>
        <v>0</v>
      </c>
      <c r="F232" s="1" t="s">
        <v>641</v>
      </c>
    </row>
    <row r="233" spans="1:6" x14ac:dyDescent="0.2">
      <c r="A233" s="1">
        <v>70128952</v>
      </c>
      <c r="B233" s="1">
        <f>'Zorg via CAK - AK en ZMV'!$E$37</f>
        <v>0</v>
      </c>
      <c r="F233" s="1" t="s">
        <v>642</v>
      </c>
    </row>
    <row r="234" spans="1:6" x14ac:dyDescent="0.2">
      <c r="A234" s="1">
        <v>70128953</v>
      </c>
      <c r="B234" s="1">
        <f>'Zorg via CAK - AK en ZMV'!$D$38</f>
        <v>0</v>
      </c>
      <c r="F234" s="1" t="s">
        <v>643</v>
      </c>
    </row>
    <row r="235" spans="1:6" x14ac:dyDescent="0.2">
      <c r="A235" s="1">
        <v>70128954</v>
      </c>
      <c r="B235" s="1">
        <f>'Zorg via CAK - AK en ZMV'!$E$38</f>
        <v>0</v>
      </c>
      <c r="F235" s="1" t="s">
        <v>644</v>
      </c>
    </row>
    <row r="236" spans="1:6" x14ac:dyDescent="0.2">
      <c r="A236" s="1">
        <v>70128955</v>
      </c>
      <c r="B236" s="1">
        <f>'Zorg via CAK - AK en ZMV'!$D$40</f>
        <v>0</v>
      </c>
      <c r="F236" s="1" t="s">
        <v>645</v>
      </c>
    </row>
    <row r="237" spans="1:6" x14ac:dyDescent="0.2">
      <c r="A237" s="1">
        <v>70128956</v>
      </c>
      <c r="B237" s="1">
        <f>'Zorg via CAK - AK en ZMV'!$E$40</f>
        <v>0</v>
      </c>
      <c r="F237" s="1" t="s">
        <v>646</v>
      </c>
    </row>
    <row r="238" spans="1:6" x14ac:dyDescent="0.2">
      <c r="A238" s="1">
        <v>70128957</v>
      </c>
      <c r="B238" s="1">
        <f>'Zorg via CAK - AK en ZMV'!$D$41</f>
        <v>0</v>
      </c>
      <c r="F238" s="1" t="s">
        <v>647</v>
      </c>
    </row>
    <row r="239" spans="1:6" x14ac:dyDescent="0.2">
      <c r="A239" s="1">
        <v>70128958</v>
      </c>
      <c r="B239" s="1">
        <f>'Zorg via CAK - AK en ZMV'!$E$41</f>
        <v>0</v>
      </c>
      <c r="F239" s="1" t="s">
        <v>648</v>
      </c>
    </row>
    <row r="240" spans="1:6" x14ac:dyDescent="0.2">
      <c r="A240" s="1">
        <v>70128959</v>
      </c>
      <c r="B240" s="1">
        <f>'Zorg via CAK - AK en ZMV'!$D$42</f>
        <v>0</v>
      </c>
      <c r="F240" s="1" t="s">
        <v>649</v>
      </c>
    </row>
    <row r="241" spans="1:6" x14ac:dyDescent="0.2">
      <c r="A241" s="1">
        <v>70128960</v>
      </c>
      <c r="B241" s="1">
        <f>'Zorg via CAK - AK en ZMV'!$E$42</f>
        <v>0</v>
      </c>
      <c r="F241" s="1" t="s">
        <v>650</v>
      </c>
    </row>
    <row r="242" spans="1:6" x14ac:dyDescent="0.2">
      <c r="A242" s="1">
        <v>70128961</v>
      </c>
      <c r="B242" s="1">
        <f>'Zorg via CAK - AK en ZMV'!$D$39</f>
        <v>0</v>
      </c>
      <c r="F242" s="1" t="s">
        <v>651</v>
      </c>
    </row>
    <row r="243" spans="1:6" x14ac:dyDescent="0.2">
      <c r="A243" s="1">
        <v>70128962</v>
      </c>
      <c r="B243" s="1">
        <f>'Zorg via CAK - AK en ZMV'!$E$39</f>
        <v>0</v>
      </c>
      <c r="F243" s="1" t="s">
        <v>652</v>
      </c>
    </row>
    <row r="244" spans="1:6" x14ac:dyDescent="0.2">
      <c r="A244" s="1">
        <v>70129013</v>
      </c>
      <c r="B244" s="1">
        <f>'Zorg via CAK - AK en ZMV'!$D$139</f>
        <v>0</v>
      </c>
      <c r="F244" s="1" t="s">
        <v>653</v>
      </c>
    </row>
    <row r="245" spans="1:6" x14ac:dyDescent="0.2">
      <c r="A245" s="1">
        <v>70129014</v>
      </c>
      <c r="B245" s="1">
        <f>'Zorg via CAK - AK en ZMV'!$E$139</f>
        <v>0</v>
      </c>
      <c r="F245" s="1" t="s">
        <v>654</v>
      </c>
    </row>
    <row r="246" spans="1:6" x14ac:dyDescent="0.2">
      <c r="A246" s="1">
        <v>70129015</v>
      </c>
      <c r="B246" s="1">
        <f>'Zorg via CAK - AK en ZMV'!$D$140</f>
        <v>0</v>
      </c>
      <c r="F246" s="1" t="s">
        <v>655</v>
      </c>
    </row>
    <row r="247" spans="1:6" x14ac:dyDescent="0.2">
      <c r="A247" s="1">
        <v>70129016</v>
      </c>
      <c r="B247" s="1">
        <f>'Zorg via CAK - AK en ZMV'!$E$140</f>
        <v>0</v>
      </c>
      <c r="F247" s="1" t="s">
        <v>656</v>
      </c>
    </row>
    <row r="248" spans="1:6" x14ac:dyDescent="0.2">
      <c r="A248" s="1">
        <v>70129017</v>
      </c>
      <c r="B248" s="1">
        <f>'Zorg via CAK - AK en ZMV'!$D$141</f>
        <v>0</v>
      </c>
      <c r="F248" s="1" t="s">
        <v>657</v>
      </c>
    </row>
    <row r="249" spans="1:6" x14ac:dyDescent="0.2">
      <c r="A249" s="1">
        <v>70129018</v>
      </c>
      <c r="B249" s="1">
        <f>'Zorg via CAK - AK en ZMV'!$E$141</f>
        <v>0</v>
      </c>
      <c r="F249" s="1" t="s">
        <v>658</v>
      </c>
    </row>
    <row r="250" spans="1:6" x14ac:dyDescent="0.2">
      <c r="A250" s="1">
        <v>70129019</v>
      </c>
      <c r="B250" s="1">
        <f>'Zorg via CAK - AK en ZMV'!$D$142</f>
        <v>0</v>
      </c>
      <c r="F250" s="1" t="s">
        <v>659</v>
      </c>
    </row>
    <row r="251" spans="1:6" x14ac:dyDescent="0.2">
      <c r="A251" s="1">
        <v>70129020</v>
      </c>
      <c r="B251" s="1">
        <f>'Zorg via CAK - AK en ZMV'!$E$142</f>
        <v>0</v>
      </c>
      <c r="F251" s="1" t="s">
        <v>660</v>
      </c>
    </row>
    <row r="252" spans="1:6" x14ac:dyDescent="0.2">
      <c r="A252" s="1">
        <v>70129021</v>
      </c>
      <c r="B252" s="1">
        <f>'Zorg via CAK - AK en ZMV'!$D$143</f>
        <v>0</v>
      </c>
      <c r="F252" s="1" t="s">
        <v>661</v>
      </c>
    </row>
    <row r="253" spans="1:6" x14ac:dyDescent="0.2">
      <c r="A253" s="1">
        <v>70129022</v>
      </c>
      <c r="B253" s="1">
        <f>'Zorg via CAK - AK en ZMV'!$E$143</f>
        <v>0</v>
      </c>
      <c r="F253" s="1" t="s">
        <v>662</v>
      </c>
    </row>
    <row r="254" spans="1:6" x14ac:dyDescent="0.2">
      <c r="A254" s="1">
        <v>70129009</v>
      </c>
      <c r="B254" s="1">
        <f>'Zorg via CAK - AK en ZMV'!$D$144</f>
        <v>0</v>
      </c>
      <c r="F254" s="1" t="s">
        <v>663</v>
      </c>
    </row>
    <row r="255" spans="1:6" x14ac:dyDescent="0.2">
      <c r="A255" s="1">
        <v>70129010</v>
      </c>
      <c r="B255" s="1">
        <f>'Zorg via CAK - AK en ZMV'!$E$144</f>
        <v>0</v>
      </c>
      <c r="F255" s="1" t="s">
        <v>664</v>
      </c>
    </row>
    <row r="256" spans="1:6" x14ac:dyDescent="0.2">
      <c r="A256" s="1">
        <v>70129011</v>
      </c>
      <c r="B256" s="1">
        <f>'Zorg via CAK - AK en ZMV'!$D$145</f>
        <v>0</v>
      </c>
      <c r="F256" s="1" t="s">
        <v>665</v>
      </c>
    </row>
    <row r="257" spans="1:6" x14ac:dyDescent="0.2">
      <c r="A257" s="1">
        <v>70129012</v>
      </c>
      <c r="B257" s="1">
        <f>'Zorg via CAK - AK en ZMV'!$E$145</f>
        <v>0</v>
      </c>
      <c r="F257" s="1" t="s">
        <v>666</v>
      </c>
    </row>
    <row r="258" spans="1:6" x14ac:dyDescent="0.2">
      <c r="A258" s="1">
        <v>70128963</v>
      </c>
      <c r="B258" s="1">
        <f>'Zorg via CAK - AK en ZMV'!$D$47</f>
        <v>0</v>
      </c>
      <c r="F258" s="1" t="s">
        <v>667</v>
      </c>
    </row>
    <row r="259" spans="1:6" x14ac:dyDescent="0.2">
      <c r="A259" s="1">
        <v>70128964</v>
      </c>
      <c r="B259" s="1">
        <f>'Zorg via CAK - AK en ZMV'!$E$47</f>
        <v>0</v>
      </c>
      <c r="F259" s="1" t="s">
        <v>668</v>
      </c>
    </row>
    <row r="260" spans="1:6" x14ac:dyDescent="0.2">
      <c r="A260" s="1">
        <v>70128965</v>
      </c>
      <c r="B260" s="1">
        <f>'Zorg via CAK - AK en ZMV'!$D$48</f>
        <v>0</v>
      </c>
      <c r="F260" s="1" t="s">
        <v>669</v>
      </c>
    </row>
    <row r="261" spans="1:6" x14ac:dyDescent="0.2">
      <c r="A261" s="1">
        <v>70128966</v>
      </c>
      <c r="B261" s="1">
        <f>'Zorg via CAK - AK en ZMV'!$E$48</f>
        <v>0</v>
      </c>
      <c r="F261" s="1" t="s">
        <v>670</v>
      </c>
    </row>
    <row r="262" spans="1:6" x14ac:dyDescent="0.2">
      <c r="A262" s="1">
        <v>70128967</v>
      </c>
      <c r="B262" s="1">
        <f>'Zorg via CAK - AK en ZMV'!$D$49</f>
        <v>0</v>
      </c>
      <c r="F262" s="1" t="s">
        <v>671</v>
      </c>
    </row>
    <row r="263" spans="1:6" x14ac:dyDescent="0.2">
      <c r="A263" s="1">
        <v>70128968</v>
      </c>
      <c r="B263" s="1">
        <f>'Zorg via CAK - AK en ZMV'!$E$49</f>
        <v>0</v>
      </c>
      <c r="F263" s="1" t="s">
        <v>672</v>
      </c>
    </row>
    <row r="264" spans="1:6" x14ac:dyDescent="0.2">
      <c r="A264" s="1">
        <v>70128969</v>
      </c>
      <c r="B264" s="1">
        <f>'Zorg via CAK - AK en ZMV'!$D$50</f>
        <v>0</v>
      </c>
      <c r="F264" s="1" t="s">
        <v>673</v>
      </c>
    </row>
    <row r="265" spans="1:6" x14ac:dyDescent="0.2">
      <c r="A265" s="1">
        <v>70128970</v>
      </c>
      <c r="B265" s="1">
        <f>'Zorg via CAK - AK en ZMV'!$E$50</f>
        <v>0</v>
      </c>
      <c r="F265" s="1" t="s">
        <v>674</v>
      </c>
    </row>
    <row r="266" spans="1:6" x14ac:dyDescent="0.2">
      <c r="A266" s="1">
        <v>70128971</v>
      </c>
      <c r="B266" s="1">
        <f>'Zorg via CAK - AK en ZMV'!$D$51</f>
        <v>0</v>
      </c>
      <c r="F266" s="1" t="s">
        <v>675</v>
      </c>
    </row>
    <row r="267" spans="1:6" x14ac:dyDescent="0.2">
      <c r="A267" s="1">
        <v>70128972</v>
      </c>
      <c r="B267" s="1">
        <f>'Zorg via CAK - AK en ZMV'!$E$51</f>
        <v>0</v>
      </c>
      <c r="F267" s="1" t="s">
        <v>676</v>
      </c>
    </row>
    <row r="268" spans="1:6" x14ac:dyDescent="0.2">
      <c r="A268" s="1">
        <v>70128973</v>
      </c>
      <c r="B268" s="1">
        <f>'Zorg via CAK - AK en ZMV'!$D$61</f>
        <v>0</v>
      </c>
      <c r="F268" s="1" t="s">
        <v>677</v>
      </c>
    </row>
    <row r="269" spans="1:6" x14ac:dyDescent="0.2">
      <c r="A269" s="1">
        <v>70128974</v>
      </c>
      <c r="B269" s="1">
        <f>'Zorg via CAK - AK en ZMV'!$E$61</f>
        <v>0</v>
      </c>
      <c r="F269" s="1" t="s">
        <v>678</v>
      </c>
    </row>
    <row r="270" spans="1:6" x14ac:dyDescent="0.2">
      <c r="A270" s="1">
        <v>70129346</v>
      </c>
      <c r="B270" s="1">
        <f>'Zorg via CAK - ZZV'!$D$18</f>
        <v>0</v>
      </c>
      <c r="F270" s="1" t="s">
        <v>679</v>
      </c>
    </row>
    <row r="271" spans="1:6" x14ac:dyDescent="0.2">
      <c r="A271" s="1">
        <v>70129347</v>
      </c>
      <c r="B271" s="1">
        <f>'Zorg via CAK - ZZV'!$E$18</f>
        <v>0</v>
      </c>
      <c r="F271" s="1" t="s">
        <v>680</v>
      </c>
    </row>
    <row r="272" spans="1:6" x14ac:dyDescent="0.2">
      <c r="A272" s="1">
        <v>70129340</v>
      </c>
      <c r="B272" s="1">
        <f>'Zorg via CAK - ZZV'!$D$19</f>
        <v>0</v>
      </c>
      <c r="F272" s="1" t="s">
        <v>681</v>
      </c>
    </row>
    <row r="273" spans="1:6" x14ac:dyDescent="0.2">
      <c r="A273" s="1">
        <v>70129341</v>
      </c>
      <c r="B273" s="1">
        <f>'Zorg via CAK - ZZV'!$E$19</f>
        <v>0</v>
      </c>
      <c r="F273" s="1" t="s">
        <v>682</v>
      </c>
    </row>
    <row r="274" spans="1:6" x14ac:dyDescent="0.2">
      <c r="A274" s="1">
        <v>70129342</v>
      </c>
      <c r="B274" s="1">
        <f>'Zorg via CAK - ZZV'!$D$20</f>
        <v>0</v>
      </c>
      <c r="F274" s="1" t="s">
        <v>683</v>
      </c>
    </row>
    <row r="275" spans="1:6" x14ac:dyDescent="0.2">
      <c r="A275" s="1">
        <v>70129343</v>
      </c>
      <c r="B275" s="1">
        <f>'Zorg via CAK - ZZV'!$E$20</f>
        <v>0</v>
      </c>
      <c r="F275" s="1" t="s">
        <v>684</v>
      </c>
    </row>
    <row r="276" spans="1:6" x14ac:dyDescent="0.2">
      <c r="A276" s="1">
        <v>70129344</v>
      </c>
      <c r="B276" s="1">
        <f>'Zorg via CAK - ZZV'!$D$21</f>
        <v>0</v>
      </c>
      <c r="F276" s="1" t="s">
        <v>685</v>
      </c>
    </row>
    <row r="277" spans="1:6" x14ac:dyDescent="0.2">
      <c r="A277" s="1">
        <v>70129345</v>
      </c>
      <c r="B277" s="1">
        <f>'Zorg via CAK - ZZV'!$E$21</f>
        <v>0</v>
      </c>
      <c r="F277" s="1" t="s">
        <v>686</v>
      </c>
    </row>
    <row r="278" spans="1:6" x14ac:dyDescent="0.2">
      <c r="A278" s="1">
        <v>70129348</v>
      </c>
      <c r="B278" s="1">
        <f>'Zorg via CAK - ZZV'!$D$22</f>
        <v>0</v>
      </c>
      <c r="F278" s="1" t="s">
        <v>687</v>
      </c>
    </row>
    <row r="279" spans="1:6" x14ac:dyDescent="0.2">
      <c r="A279" s="1">
        <v>70129349</v>
      </c>
      <c r="B279" s="1">
        <f>'Zorg via CAK - ZZV'!$E$22</f>
        <v>0</v>
      </c>
      <c r="F279" s="1" t="s">
        <v>688</v>
      </c>
    </row>
    <row r="280" spans="1:6" x14ac:dyDescent="0.2">
      <c r="A280" s="1">
        <v>70129350</v>
      </c>
      <c r="B280" s="1">
        <f>'Zorg via CAK - ZZV'!$D$23</f>
        <v>0</v>
      </c>
      <c r="F280" s="1" t="s">
        <v>689</v>
      </c>
    </row>
    <row r="281" spans="1:6" x14ac:dyDescent="0.2">
      <c r="A281" s="1">
        <v>70129351</v>
      </c>
      <c r="B281" s="1">
        <f>'Zorg via CAK - ZZV'!$E$23</f>
        <v>0</v>
      </c>
      <c r="F281" s="1" t="s">
        <v>690</v>
      </c>
    </row>
    <row r="282" spans="1:6" x14ac:dyDescent="0.2">
      <c r="A282" s="1">
        <v>70129352</v>
      </c>
      <c r="B282" s="1">
        <f>'Zorg via CAK - ZZV'!$D$24</f>
        <v>0</v>
      </c>
      <c r="F282" s="1" t="s">
        <v>691</v>
      </c>
    </row>
    <row r="283" spans="1:6" x14ac:dyDescent="0.2">
      <c r="A283" s="1">
        <v>70129353</v>
      </c>
      <c r="B283" s="1">
        <f>'Zorg via CAK - ZZV'!$E$24</f>
        <v>0</v>
      </c>
      <c r="F283" s="1" t="s">
        <v>692</v>
      </c>
    </row>
    <row r="284" spans="1:6" x14ac:dyDescent="0.2">
      <c r="A284" s="1">
        <v>70129354</v>
      </c>
      <c r="B284" s="1">
        <f>'Zorg via CAK - ZZV'!$D$25</f>
        <v>0</v>
      </c>
      <c r="F284" s="1" t="s">
        <v>693</v>
      </c>
    </row>
    <row r="285" spans="1:6" x14ac:dyDescent="0.2">
      <c r="A285" s="1">
        <v>70129355</v>
      </c>
      <c r="B285" s="1">
        <f>'Zorg via CAK - ZZV'!$E$25</f>
        <v>0</v>
      </c>
      <c r="F285" s="1" t="s">
        <v>694</v>
      </c>
    </row>
    <row r="286" spans="1:6" x14ac:dyDescent="0.2">
      <c r="A286" s="1">
        <v>70129356</v>
      </c>
      <c r="B286" s="1">
        <f>'Zorg via CAK - ZZV'!$D$26</f>
        <v>0</v>
      </c>
      <c r="F286" s="1" t="s">
        <v>695</v>
      </c>
    </row>
    <row r="287" spans="1:6" x14ac:dyDescent="0.2">
      <c r="A287" s="1">
        <v>70129357</v>
      </c>
      <c r="B287" s="1">
        <f>'Zorg via CAK - ZZV'!$E$26</f>
        <v>0</v>
      </c>
      <c r="F287" s="1" t="s">
        <v>696</v>
      </c>
    </row>
    <row r="288" spans="1:6" x14ac:dyDescent="0.2">
      <c r="A288" s="1">
        <v>70129358</v>
      </c>
      <c r="B288" s="1">
        <f>'Zorg via CAK - ZZV'!$D$27</f>
        <v>0</v>
      </c>
      <c r="F288" s="1" t="s">
        <v>697</v>
      </c>
    </row>
    <row r="289" spans="1:6" x14ac:dyDescent="0.2">
      <c r="A289" s="1">
        <v>70129359</v>
      </c>
      <c r="B289" s="1">
        <f>'Zorg via CAK - ZZV'!$E$27</f>
        <v>0</v>
      </c>
      <c r="F289" s="1" t="s">
        <v>698</v>
      </c>
    </row>
    <row r="290" spans="1:6" x14ac:dyDescent="0.2">
      <c r="A290" s="1">
        <v>70129360</v>
      </c>
      <c r="B290" s="1">
        <f>'Zorg via CAK - ZZV'!$D$28</f>
        <v>0</v>
      </c>
      <c r="F290" s="1" t="s">
        <v>699</v>
      </c>
    </row>
    <row r="291" spans="1:6" x14ac:dyDescent="0.2">
      <c r="A291" s="1">
        <v>70129361</v>
      </c>
      <c r="B291" s="1">
        <f>'Zorg via CAK - ZZV'!$E$28</f>
        <v>0</v>
      </c>
      <c r="F291" s="1" t="s">
        <v>700</v>
      </c>
    </row>
    <row r="292" spans="1:6" x14ac:dyDescent="0.2">
      <c r="A292" s="1">
        <v>70129431</v>
      </c>
      <c r="B292" s="1">
        <f>'Dagbesteding en vervoer'!$B$19</f>
        <v>0</v>
      </c>
      <c r="F292" s="1" t="s">
        <v>701</v>
      </c>
    </row>
    <row r="293" spans="1:6" x14ac:dyDescent="0.2">
      <c r="A293" s="1">
        <v>70129432</v>
      </c>
      <c r="B293" s="1">
        <f>'Dagbesteding en vervoer'!$C$19</f>
        <v>0</v>
      </c>
      <c r="F293" s="1" t="s">
        <v>702</v>
      </c>
    </row>
    <row r="294" spans="1:6" x14ac:dyDescent="0.2">
      <c r="A294" s="1">
        <v>70129433</v>
      </c>
      <c r="B294" s="1">
        <f>'Dagbesteding en vervoer'!$B$20</f>
        <v>0</v>
      </c>
      <c r="F294" s="1" t="s">
        <v>703</v>
      </c>
    </row>
    <row r="295" spans="1:6" x14ac:dyDescent="0.2">
      <c r="A295" s="1">
        <v>70129434</v>
      </c>
      <c r="B295" s="1">
        <f>'Dagbesteding en vervoer'!$C$20</f>
        <v>0</v>
      </c>
      <c r="F295" s="1" t="s">
        <v>704</v>
      </c>
    </row>
    <row r="296" spans="1:6" x14ac:dyDescent="0.2">
      <c r="A296" s="1">
        <v>70129435</v>
      </c>
      <c r="B296" s="1">
        <f>'Dagbesteding en vervoer'!$B$21</f>
        <v>0</v>
      </c>
      <c r="F296" s="1" t="s">
        <v>705</v>
      </c>
    </row>
    <row r="297" spans="1:6" x14ac:dyDescent="0.2">
      <c r="A297" s="1">
        <v>70129436</v>
      </c>
      <c r="B297" s="1">
        <f>'Dagbesteding en vervoer'!$C$21</f>
        <v>0</v>
      </c>
      <c r="F297" s="1" t="s">
        <v>706</v>
      </c>
    </row>
    <row r="298" spans="1:6" x14ac:dyDescent="0.2">
      <c r="A298" s="1">
        <v>70129437</v>
      </c>
      <c r="B298" s="1">
        <f>'Dagbesteding en vervoer'!$B$22</f>
        <v>0</v>
      </c>
      <c r="F298" s="1" t="s">
        <v>707</v>
      </c>
    </row>
    <row r="299" spans="1:6" x14ac:dyDescent="0.2">
      <c r="A299" s="1">
        <v>70129438</v>
      </c>
      <c r="B299" s="1">
        <f>'Dagbesteding en vervoer'!$C$22</f>
        <v>0</v>
      </c>
      <c r="F299" s="1" t="s">
        <v>708</v>
      </c>
    </row>
    <row r="300" spans="1:6" x14ac:dyDescent="0.2">
      <c r="A300" s="1">
        <v>70129439</v>
      </c>
      <c r="B300" s="1">
        <f>[6]Blad7!$D$16</f>
        <v>0</v>
      </c>
      <c r="F300" s="1" t="s">
        <v>709</v>
      </c>
    </row>
    <row r="301" spans="1:6" x14ac:dyDescent="0.2">
      <c r="A301" s="1">
        <v>70129440</v>
      </c>
      <c r="B301" s="1">
        <f>[6]Blad7!$E$16</f>
        <v>0</v>
      </c>
      <c r="F301" s="1" t="s">
        <v>710</v>
      </c>
    </row>
    <row r="302" spans="1:6" x14ac:dyDescent="0.2">
      <c r="A302" s="1">
        <v>70129441</v>
      </c>
      <c r="B302" s="1">
        <f>'Dagbesteding en vervoer'!$B$28</f>
        <v>0</v>
      </c>
      <c r="F302" s="1" t="s">
        <v>711</v>
      </c>
    </row>
    <row r="303" spans="1:6" x14ac:dyDescent="0.2">
      <c r="A303" s="1">
        <v>70129442</v>
      </c>
      <c r="B303" s="1">
        <f>'Dagbesteding en vervoer'!$C$28</f>
        <v>0</v>
      </c>
      <c r="F303" s="1" t="s">
        <v>712</v>
      </c>
    </row>
    <row r="304" spans="1:6" x14ac:dyDescent="0.2">
      <c r="A304" s="1">
        <v>70129447</v>
      </c>
      <c r="B304" s="1">
        <f>'Dagbesteding en vervoer'!$B$8</f>
        <v>0</v>
      </c>
      <c r="F304" s="1" t="s">
        <v>713</v>
      </c>
    </row>
    <row r="305" spans="1:6" x14ac:dyDescent="0.2">
      <c r="A305" s="1">
        <v>70129448</v>
      </c>
      <c r="B305" s="1">
        <f>'Dagbesteding en vervoer'!$C$8</f>
        <v>0</v>
      </c>
      <c r="F305" s="1" t="s">
        <v>714</v>
      </c>
    </row>
    <row r="306" spans="1:6" x14ac:dyDescent="0.2">
      <c r="A306" s="1">
        <v>70129449</v>
      </c>
      <c r="B306" s="1">
        <f>'Dagbesteding en vervoer'!$B$9</f>
        <v>0</v>
      </c>
      <c r="F306" s="1" t="s">
        <v>715</v>
      </c>
    </row>
    <row r="307" spans="1:6" x14ac:dyDescent="0.2">
      <c r="A307" s="1">
        <v>70129450</v>
      </c>
      <c r="B307" s="1">
        <f>'Dagbesteding en vervoer'!$C$9</f>
        <v>0</v>
      </c>
      <c r="F307" s="1" t="s">
        <v>716</v>
      </c>
    </row>
    <row r="308" spans="1:6" x14ac:dyDescent="0.2">
      <c r="A308" s="1">
        <v>70129451</v>
      </c>
      <c r="B308" s="1">
        <f>'Dagbesteding en vervoer'!$B$10</f>
        <v>0</v>
      </c>
      <c r="F308" s="1" t="s">
        <v>717</v>
      </c>
    </row>
    <row r="309" spans="1:6" x14ac:dyDescent="0.2">
      <c r="A309" s="1">
        <v>70129452</v>
      </c>
      <c r="B309" s="1">
        <f>'Dagbesteding en vervoer'!$C$10</f>
        <v>0</v>
      </c>
      <c r="F309" s="1" t="s">
        <v>718</v>
      </c>
    </row>
    <row r="310" spans="1:6" x14ac:dyDescent="0.2">
      <c r="A310" s="1">
        <v>70129453</v>
      </c>
      <c r="B310" s="1">
        <f>'Dagbesteding en vervoer'!$B$11</f>
        <v>0</v>
      </c>
      <c r="F310" s="1" t="s">
        <v>719</v>
      </c>
    </row>
    <row r="311" spans="1:6" x14ac:dyDescent="0.2">
      <c r="A311" s="1">
        <v>70129454</v>
      </c>
      <c r="B311" s="1">
        <f>'Dagbesteding en vervoer'!$C$11</f>
        <v>0</v>
      </c>
      <c r="F311" s="1" t="s">
        <v>720</v>
      </c>
    </row>
    <row r="312" spans="1:6" x14ac:dyDescent="0.2">
      <c r="A312" s="1">
        <v>70129443</v>
      </c>
      <c r="B312" s="1">
        <f>'Dagbesteding en vervoer'!$B$12</f>
        <v>0</v>
      </c>
      <c r="F312" s="1" t="s">
        <v>721</v>
      </c>
    </row>
    <row r="313" spans="1:6" x14ac:dyDescent="0.2">
      <c r="A313" s="1">
        <v>70129444</v>
      </c>
      <c r="B313" s="1">
        <f>'Dagbesteding en vervoer'!$C$12</f>
        <v>0</v>
      </c>
      <c r="F313" s="1" t="s">
        <v>722</v>
      </c>
    </row>
    <row r="314" spans="1:6" x14ac:dyDescent="0.2">
      <c r="A314" s="1">
        <v>70129445</v>
      </c>
      <c r="B314" s="1">
        <f>'Dagbesteding en vervoer'!$B$14</f>
        <v>0</v>
      </c>
      <c r="F314" s="1" t="s">
        <v>723</v>
      </c>
    </row>
    <row r="315" spans="1:6" x14ac:dyDescent="0.2">
      <c r="A315" s="1">
        <v>70129446</v>
      </c>
      <c r="B315" s="1">
        <f>'Dagbesteding en vervoer'!$C$14</f>
        <v>0</v>
      </c>
      <c r="F315" s="1" t="s">
        <v>724</v>
      </c>
    </row>
    <row r="316" spans="1:6" x14ac:dyDescent="0.2">
      <c r="A316" s="1">
        <v>70129367</v>
      </c>
      <c r="B316" s="1">
        <f>'Zorg via CAK - AK en ZMV'!$D$66</f>
        <v>0</v>
      </c>
      <c r="F316" s="1" t="s">
        <v>725</v>
      </c>
    </row>
    <row r="317" spans="1:6" x14ac:dyDescent="0.2">
      <c r="A317" s="1">
        <v>70129368</v>
      </c>
      <c r="B317" s="1">
        <f>'Zorg via CAK - AK en ZMV'!$E$66</f>
        <v>0</v>
      </c>
      <c r="F317" s="1" t="s">
        <v>726</v>
      </c>
    </row>
    <row r="318" spans="1:6" x14ac:dyDescent="0.2">
      <c r="A318" s="1">
        <v>70129369</v>
      </c>
      <c r="B318" s="1">
        <f>'Zorg via CAK - AK en ZMV'!$D$67</f>
        <v>0</v>
      </c>
      <c r="F318" s="1" t="s">
        <v>727</v>
      </c>
    </row>
    <row r="319" spans="1:6" x14ac:dyDescent="0.2">
      <c r="A319" s="1">
        <v>70129370</v>
      </c>
      <c r="B319" s="1">
        <f>'Zorg via CAK - AK en ZMV'!$E$67</f>
        <v>0</v>
      </c>
      <c r="F319" s="1" t="s">
        <v>728</v>
      </c>
    </row>
    <row r="320" spans="1:6" x14ac:dyDescent="0.2">
      <c r="A320" s="1">
        <v>70129371</v>
      </c>
      <c r="B320" s="1">
        <f>'Zorg via CAK - AK en ZMV'!$D$68</f>
        <v>0</v>
      </c>
      <c r="F320" s="1" t="s">
        <v>729</v>
      </c>
    </row>
    <row r="321" spans="1:6" x14ac:dyDescent="0.2">
      <c r="A321" s="1">
        <v>70129372</v>
      </c>
      <c r="B321" s="1">
        <f>'Zorg via CAK - AK en ZMV'!$E$68</f>
        <v>0</v>
      </c>
      <c r="F321" s="1" t="s">
        <v>730</v>
      </c>
    </row>
    <row r="322" spans="1:6" x14ac:dyDescent="0.2">
      <c r="A322" s="1">
        <v>70129373</v>
      </c>
      <c r="B322" s="1">
        <f>'Zorg via CAK - AK en ZMV'!$D$69</f>
        <v>0</v>
      </c>
      <c r="F322" s="1" t="s">
        <v>731</v>
      </c>
    </row>
    <row r="323" spans="1:6" x14ac:dyDescent="0.2">
      <c r="A323" s="1">
        <v>70129374</v>
      </c>
      <c r="B323" s="1">
        <f>'Zorg via CAK - AK en ZMV'!$E$69</f>
        <v>0</v>
      </c>
      <c r="F323" s="1" t="s">
        <v>732</v>
      </c>
    </row>
    <row r="324" spans="1:6" x14ac:dyDescent="0.2">
      <c r="A324" s="1">
        <v>70129375</v>
      </c>
      <c r="B324" s="1">
        <f>'Zorg via CAK - AK en ZMV'!$D$70</f>
        <v>0</v>
      </c>
      <c r="F324" s="1" t="s">
        <v>733</v>
      </c>
    </row>
    <row r="325" spans="1:6" x14ac:dyDescent="0.2">
      <c r="A325" s="1">
        <v>70129376</v>
      </c>
      <c r="B325" s="1">
        <f>'Zorg via CAK - AK en ZMV'!$E$70</f>
        <v>0</v>
      </c>
      <c r="F325" s="1" t="s">
        <v>734</v>
      </c>
    </row>
    <row r="326" spans="1:6" x14ac:dyDescent="0.2">
      <c r="A326" s="1">
        <v>70129377</v>
      </c>
      <c r="B326" s="1">
        <f>'Zorg via CAK - AK en ZMV'!$D$71</f>
        <v>0</v>
      </c>
      <c r="F326" s="1" t="s">
        <v>735</v>
      </c>
    </row>
    <row r="327" spans="1:6" x14ac:dyDescent="0.2">
      <c r="A327" s="1">
        <v>70129378</v>
      </c>
      <c r="B327" s="1">
        <f>'Zorg via CAK - AK en ZMV'!$E$71</f>
        <v>0</v>
      </c>
      <c r="F327" s="1" t="s">
        <v>736</v>
      </c>
    </row>
    <row r="328" spans="1:6" x14ac:dyDescent="0.2">
      <c r="A328" s="1">
        <v>70129379</v>
      </c>
      <c r="B328" s="1">
        <f>'Zorg via CAK - AK en ZMV'!$D$72</f>
        <v>0</v>
      </c>
      <c r="F328" s="1" t="s">
        <v>737</v>
      </c>
    </row>
    <row r="329" spans="1:6" x14ac:dyDescent="0.2">
      <c r="A329" s="1">
        <v>70129380</v>
      </c>
      <c r="B329" s="1">
        <f>'Zorg via CAK - AK en ZMV'!$E$72</f>
        <v>0</v>
      </c>
      <c r="F329" s="1" t="s">
        <v>738</v>
      </c>
    </row>
    <row r="330" spans="1:6" x14ac:dyDescent="0.2">
      <c r="A330" s="1">
        <v>70129381</v>
      </c>
      <c r="B330" s="1">
        <f>'Zorg via CAK - AK en ZMV'!$D$77</f>
        <v>0</v>
      </c>
      <c r="F330" s="1" t="s">
        <v>739</v>
      </c>
    </row>
    <row r="331" spans="1:6" x14ac:dyDescent="0.2">
      <c r="A331" s="1">
        <v>70129382</v>
      </c>
      <c r="B331" s="1">
        <f>'Zorg via CAK - AK en ZMV'!$E$77</f>
        <v>0</v>
      </c>
      <c r="F331" s="1" t="s">
        <v>740</v>
      </c>
    </row>
    <row r="332" spans="1:6" x14ac:dyDescent="0.2">
      <c r="A332" s="1">
        <v>70129383</v>
      </c>
      <c r="B332" s="1">
        <f>'Zorg via CAK - AK en ZMV'!$D$78</f>
        <v>0</v>
      </c>
      <c r="F332" s="1" t="s">
        <v>741</v>
      </c>
    </row>
    <row r="333" spans="1:6" x14ac:dyDescent="0.2">
      <c r="A333" s="1">
        <v>70129384</v>
      </c>
      <c r="B333" s="1">
        <f>'Zorg via CAK - AK en ZMV'!$E$78</f>
        <v>0</v>
      </c>
      <c r="F333" s="1" t="s">
        <v>742</v>
      </c>
    </row>
    <row r="334" spans="1:6" x14ac:dyDescent="0.2">
      <c r="A334" s="1">
        <v>70129385</v>
      </c>
      <c r="B334" s="1">
        <f>'Zorg via CAK - AK en ZMV'!$D$79</f>
        <v>0</v>
      </c>
      <c r="F334" s="1" t="s">
        <v>743</v>
      </c>
    </row>
    <row r="335" spans="1:6" x14ac:dyDescent="0.2">
      <c r="A335" s="1">
        <v>70129386</v>
      </c>
      <c r="B335" s="1">
        <f>'Zorg via CAK - AK en ZMV'!$E$79</f>
        <v>0</v>
      </c>
      <c r="F335" s="1" t="s">
        <v>744</v>
      </c>
    </row>
    <row r="336" spans="1:6" x14ac:dyDescent="0.2">
      <c r="A336" s="1">
        <v>70129387</v>
      </c>
      <c r="B336" s="1">
        <f>'Zorg via CAK - AK en ZMV'!$D$80</f>
        <v>0</v>
      </c>
      <c r="F336" s="1" t="s">
        <v>745</v>
      </c>
    </row>
    <row r="337" spans="1:6" x14ac:dyDescent="0.2">
      <c r="A337" s="1">
        <v>70129388</v>
      </c>
      <c r="B337" s="1">
        <f>'Zorg via CAK - AK en ZMV'!$E$80</f>
        <v>0</v>
      </c>
      <c r="F337" s="1" t="s">
        <v>746</v>
      </c>
    </row>
    <row r="338" spans="1:6" x14ac:dyDescent="0.2">
      <c r="A338" s="1">
        <v>70129389</v>
      </c>
      <c r="B338" s="1">
        <f>'Zorg via CAK - AK en ZMV'!$D$81</f>
        <v>0</v>
      </c>
      <c r="F338" s="1" t="s">
        <v>747</v>
      </c>
    </row>
    <row r="339" spans="1:6" x14ac:dyDescent="0.2">
      <c r="A339" s="1">
        <v>70129390</v>
      </c>
      <c r="B339" s="1">
        <f>'Zorg via CAK - AK en ZMV'!$E$81</f>
        <v>0</v>
      </c>
      <c r="F339" s="1" t="s">
        <v>748</v>
      </c>
    </row>
    <row r="340" spans="1:6" x14ac:dyDescent="0.2">
      <c r="A340" s="1">
        <v>70129391</v>
      </c>
      <c r="B340" s="1">
        <f>'Zorg via CAK - AK en ZMV'!$D$82</f>
        <v>0</v>
      </c>
      <c r="F340" s="1" t="s">
        <v>749</v>
      </c>
    </row>
    <row r="341" spans="1:6" x14ac:dyDescent="0.2">
      <c r="A341" s="1">
        <v>70129392</v>
      </c>
      <c r="B341" s="1">
        <f>'Zorg via CAK - AK en ZMV'!$E$82</f>
        <v>0</v>
      </c>
      <c r="F341" s="1" t="s">
        <v>750</v>
      </c>
    </row>
    <row r="342" spans="1:6" x14ac:dyDescent="0.2">
      <c r="A342" s="1">
        <v>70129393</v>
      </c>
      <c r="B342" s="1">
        <f>'Zorg via CAK - AK en ZMV'!$D$83</f>
        <v>0</v>
      </c>
      <c r="F342" s="1" t="s">
        <v>751</v>
      </c>
    </row>
    <row r="343" spans="1:6" x14ac:dyDescent="0.2">
      <c r="A343" s="1">
        <v>70129394</v>
      </c>
      <c r="B343" s="1">
        <f>'Zorg via CAK - AK en ZMV'!$E$83</f>
        <v>0</v>
      </c>
      <c r="F343" s="1" t="s">
        <v>752</v>
      </c>
    </row>
    <row r="344" spans="1:6" x14ac:dyDescent="0.2">
      <c r="A344" s="1">
        <v>70129395</v>
      </c>
      <c r="B344" s="1">
        <f>'Zorg via CAK - AK en ZMV'!$D$88</f>
        <v>0</v>
      </c>
      <c r="F344" s="1" t="s">
        <v>753</v>
      </c>
    </row>
    <row r="345" spans="1:6" x14ac:dyDescent="0.2">
      <c r="A345" s="1">
        <v>70129396</v>
      </c>
      <c r="B345" s="1">
        <f>'Zorg via CAK - AK en ZMV'!$E$88</f>
        <v>0</v>
      </c>
      <c r="F345" s="1" t="s">
        <v>754</v>
      </c>
    </row>
    <row r="346" spans="1:6" x14ac:dyDescent="0.2">
      <c r="A346" s="1">
        <v>70129397</v>
      </c>
      <c r="B346" s="1">
        <f>'Zorg via CAK - AK en ZMV'!$D$89</f>
        <v>0</v>
      </c>
      <c r="F346" s="1" t="s">
        <v>755</v>
      </c>
    </row>
    <row r="347" spans="1:6" x14ac:dyDescent="0.2">
      <c r="A347" s="1">
        <v>70129398</v>
      </c>
      <c r="B347" s="1">
        <f>'Zorg via CAK - AK en ZMV'!$E$89</f>
        <v>0</v>
      </c>
      <c r="F347" s="1" t="s">
        <v>756</v>
      </c>
    </row>
    <row r="348" spans="1:6" x14ac:dyDescent="0.2">
      <c r="A348" s="1">
        <v>70129399</v>
      </c>
      <c r="B348" s="1">
        <f>'Zorg via CAK - AK en ZMV'!$D$90</f>
        <v>0</v>
      </c>
      <c r="F348" s="1" t="s">
        <v>757</v>
      </c>
    </row>
    <row r="349" spans="1:6" x14ac:dyDescent="0.2">
      <c r="A349" s="1">
        <v>70129400</v>
      </c>
      <c r="B349" s="1">
        <f>'Zorg via CAK - AK en ZMV'!$E$90</f>
        <v>0</v>
      </c>
      <c r="F349" s="1" t="s">
        <v>758</v>
      </c>
    </row>
    <row r="350" spans="1:6" x14ac:dyDescent="0.2">
      <c r="A350" s="1">
        <v>70129401</v>
      </c>
      <c r="B350" s="1">
        <f>'Zorg via CAK - AK en ZMV'!$D$91</f>
        <v>0</v>
      </c>
      <c r="F350" s="1" t="s">
        <v>759</v>
      </c>
    </row>
    <row r="351" spans="1:6" x14ac:dyDescent="0.2">
      <c r="A351" s="1">
        <v>70129402</v>
      </c>
      <c r="B351" s="1">
        <f>'Zorg via CAK - AK en ZMV'!$E$91</f>
        <v>0</v>
      </c>
      <c r="F351" s="1" t="s">
        <v>760</v>
      </c>
    </row>
    <row r="352" spans="1:6" x14ac:dyDescent="0.2">
      <c r="A352" s="1">
        <v>70129403</v>
      </c>
      <c r="B352" s="1">
        <f>'Zorg via CAK - AK en ZMV'!$D$96</f>
        <v>0</v>
      </c>
      <c r="F352" s="1" t="s">
        <v>761</v>
      </c>
    </row>
    <row r="353" spans="1:6" x14ac:dyDescent="0.2">
      <c r="A353" s="1">
        <v>70129404</v>
      </c>
      <c r="B353" s="1">
        <f>'Zorg via CAK - AK en ZMV'!$E$96</f>
        <v>0</v>
      </c>
      <c r="F353" s="1" t="s">
        <v>762</v>
      </c>
    </row>
    <row r="354" spans="1:6" x14ac:dyDescent="0.2">
      <c r="A354" s="1">
        <v>70129405</v>
      </c>
      <c r="B354" s="1">
        <f>'Zorg via CAK - AK en ZMV'!$D$97</f>
        <v>0</v>
      </c>
      <c r="F354" s="1" t="s">
        <v>763</v>
      </c>
    </row>
    <row r="355" spans="1:6" x14ac:dyDescent="0.2">
      <c r="A355" s="1">
        <v>70129406</v>
      </c>
      <c r="B355" s="1">
        <f>'Zorg via CAK - AK en ZMV'!$E$97</f>
        <v>0</v>
      </c>
      <c r="F355" s="1" t="s">
        <v>764</v>
      </c>
    </row>
    <row r="356" spans="1:6" x14ac:dyDescent="0.2">
      <c r="A356" s="1">
        <v>70129407</v>
      </c>
      <c r="B356" s="1">
        <f>'Zorg via CAK - AK en ZMV'!$D$98</f>
        <v>0</v>
      </c>
      <c r="F356" s="1" t="s">
        <v>765</v>
      </c>
    </row>
    <row r="357" spans="1:6" x14ac:dyDescent="0.2">
      <c r="A357" s="1">
        <v>70129408</v>
      </c>
      <c r="B357" s="1">
        <f>'Zorg via CAK - AK en ZMV'!$E$98</f>
        <v>0</v>
      </c>
      <c r="F357" s="1" t="s">
        <v>766</v>
      </c>
    </row>
    <row r="358" spans="1:6" x14ac:dyDescent="0.2">
      <c r="A358" s="1">
        <v>70129409</v>
      </c>
      <c r="B358" s="1">
        <f>'Zorg via CAK - AK en ZMV'!$D$99</f>
        <v>0</v>
      </c>
      <c r="F358" s="1" t="s">
        <v>767</v>
      </c>
    </row>
    <row r="359" spans="1:6" x14ac:dyDescent="0.2">
      <c r="A359" s="1">
        <v>70129410</v>
      </c>
      <c r="B359" s="1">
        <f>'Zorg via CAK - AK en ZMV'!$E$99</f>
        <v>0</v>
      </c>
      <c r="F359" s="1" t="s">
        <v>768</v>
      </c>
    </row>
    <row r="360" spans="1:6" x14ac:dyDescent="0.2">
      <c r="A360" s="1">
        <v>70129411</v>
      </c>
      <c r="B360" s="1">
        <f>'Zorg via CAK - AK en ZMV'!$D$104</f>
        <v>0</v>
      </c>
      <c r="F360" s="1" t="s">
        <v>769</v>
      </c>
    </row>
    <row r="361" spans="1:6" x14ac:dyDescent="0.2">
      <c r="A361" s="1">
        <v>70129412</v>
      </c>
      <c r="B361" s="1">
        <f>'Zorg via CAK - AK en ZMV'!$E$104</f>
        <v>0</v>
      </c>
      <c r="F361" s="1" t="s">
        <v>770</v>
      </c>
    </row>
    <row r="362" spans="1:6" x14ac:dyDescent="0.2">
      <c r="A362" s="1">
        <v>70129413</v>
      </c>
      <c r="B362" s="1">
        <f>'Zorg via CAK - AK en ZMV'!$D$105</f>
        <v>0</v>
      </c>
      <c r="F362" s="1" t="s">
        <v>771</v>
      </c>
    </row>
    <row r="363" spans="1:6" x14ac:dyDescent="0.2">
      <c r="A363" s="1">
        <v>70129414</v>
      </c>
      <c r="B363" s="1">
        <f>'Zorg via CAK - AK en ZMV'!$E$105</f>
        <v>0</v>
      </c>
      <c r="F363" s="1" t="s">
        <v>772</v>
      </c>
    </row>
    <row r="364" spans="1:6" x14ac:dyDescent="0.2">
      <c r="A364" s="1">
        <v>70129415</v>
      </c>
      <c r="B364" s="1">
        <f>'Zorg via CAK - AK en ZMV'!$D$106</f>
        <v>0</v>
      </c>
      <c r="F364" s="1" t="s">
        <v>773</v>
      </c>
    </row>
    <row r="365" spans="1:6" x14ac:dyDescent="0.2">
      <c r="A365" s="1">
        <v>70129416</v>
      </c>
      <c r="B365" s="1">
        <f>'Zorg via CAK - AK en ZMV'!$E$106</f>
        <v>0</v>
      </c>
      <c r="F365" s="1" t="s">
        <v>774</v>
      </c>
    </row>
    <row r="366" spans="1:6" x14ac:dyDescent="0.2">
      <c r="A366" s="1">
        <v>70129417</v>
      </c>
      <c r="B366" s="1">
        <f>'Zorg via CAK - AK en ZMV'!$D$107</f>
        <v>0</v>
      </c>
      <c r="F366" s="1" t="s">
        <v>775</v>
      </c>
    </row>
    <row r="367" spans="1:6" x14ac:dyDescent="0.2">
      <c r="A367" s="1">
        <v>70129418</v>
      </c>
      <c r="B367" s="1">
        <f>'Zorg via CAK - AK en ZMV'!$E$107</f>
        <v>0</v>
      </c>
      <c r="F367" s="1" t="s">
        <v>776</v>
      </c>
    </row>
    <row r="368" spans="1:6" x14ac:dyDescent="0.2">
      <c r="A368" s="1">
        <v>70129419</v>
      </c>
      <c r="B368" s="1">
        <f>'Zorg via CAK - AK en ZMV'!$D$108</f>
        <v>0</v>
      </c>
      <c r="F368" s="1" t="s">
        <v>777</v>
      </c>
    </row>
    <row r="369" spans="1:6" x14ac:dyDescent="0.2">
      <c r="A369" s="1">
        <v>70129420</v>
      </c>
      <c r="B369" s="1">
        <f>'Zorg via CAK - AK en ZMV'!$E$108</f>
        <v>0</v>
      </c>
      <c r="F369" s="1" t="s">
        <v>778</v>
      </c>
    </row>
    <row r="370" spans="1:6" x14ac:dyDescent="0.2">
      <c r="A370" s="1">
        <v>70129421</v>
      </c>
      <c r="B370" s="1">
        <f>'Zorg via CAK - AK en ZMV'!$D$118</f>
        <v>0</v>
      </c>
      <c r="F370" s="1" t="s">
        <v>779</v>
      </c>
    </row>
    <row r="371" spans="1:6" x14ac:dyDescent="0.2">
      <c r="A371" s="1">
        <v>70129422</v>
      </c>
      <c r="B371" s="1">
        <f>'Zorg via CAK - AK en ZMV'!$E$118</f>
        <v>0</v>
      </c>
      <c r="F371" s="1" t="s">
        <v>780</v>
      </c>
    </row>
    <row r="372" spans="1:6" x14ac:dyDescent="0.2">
      <c r="A372" s="1">
        <v>70129423</v>
      </c>
      <c r="B372" s="1">
        <f>'Zorg via CAK - AK en ZMV'!$D$119</f>
        <v>0</v>
      </c>
      <c r="F372" s="1" t="s">
        <v>781</v>
      </c>
    </row>
    <row r="373" spans="1:6" x14ac:dyDescent="0.2">
      <c r="A373" s="1">
        <v>70129424</v>
      </c>
      <c r="B373" s="1">
        <f>'Zorg via CAK - AK en ZMV'!$E$119</f>
        <v>0</v>
      </c>
      <c r="F373" s="1" t="s">
        <v>782</v>
      </c>
    </row>
    <row r="374" spans="1:6" x14ac:dyDescent="0.2">
      <c r="A374" s="1">
        <v>70129425</v>
      </c>
      <c r="B374" s="1">
        <f>'Zorg via CAK - AK en ZMV'!$D$120</f>
        <v>0</v>
      </c>
      <c r="F374" s="1" t="s">
        <v>783</v>
      </c>
    </row>
    <row r="375" spans="1:6" x14ac:dyDescent="0.2">
      <c r="A375" s="1">
        <v>70129426</v>
      </c>
      <c r="B375" s="1">
        <f>'Zorg via CAK - AK en ZMV'!$E$120</f>
        <v>0</v>
      </c>
      <c r="F375" s="1" t="s">
        <v>784</v>
      </c>
    </row>
    <row r="376" spans="1:6" x14ac:dyDescent="0.2">
      <c r="A376" s="1">
        <v>70129427</v>
      </c>
      <c r="B376" s="1">
        <f>'Zorg via CAK - AK en ZMV'!$D$121</f>
        <v>0</v>
      </c>
      <c r="F376" s="1" t="s">
        <v>785</v>
      </c>
    </row>
    <row r="377" spans="1:6" x14ac:dyDescent="0.2">
      <c r="A377" s="1">
        <v>70129428</v>
      </c>
      <c r="B377" s="1">
        <f>'Zorg via CAK - AK en ZMV'!$E$121</f>
        <v>0</v>
      </c>
      <c r="F377" s="1" t="s">
        <v>786</v>
      </c>
    </row>
    <row r="378" spans="1:6" x14ac:dyDescent="0.2">
      <c r="A378" s="1">
        <v>70129429</v>
      </c>
      <c r="B378" s="1">
        <f>'Zorg via CAK - AK en ZMV'!$D$122</f>
        <v>0</v>
      </c>
      <c r="F378" s="1" t="s">
        <v>787</v>
      </c>
    </row>
    <row r="379" spans="1:6" x14ac:dyDescent="0.2">
      <c r="A379" s="1">
        <v>70129430</v>
      </c>
      <c r="B379" s="1">
        <f>'Zorg via CAK - AK en ZMV'!$E$122</f>
        <v>0</v>
      </c>
      <c r="F379" s="1" t="s">
        <v>788</v>
      </c>
    </row>
    <row r="380" spans="1:6" x14ac:dyDescent="0.2">
      <c r="A380" s="1">
        <v>70129067</v>
      </c>
      <c r="B380" s="1">
        <f>[6]Blad7!$D$87</f>
        <v>0</v>
      </c>
      <c r="F380" s="1" t="s">
        <v>789</v>
      </c>
    </row>
    <row r="381" spans="1:6" x14ac:dyDescent="0.2">
      <c r="A381" s="1">
        <v>70129068</v>
      </c>
      <c r="B381" s="1">
        <f>[6]Blad7!$D$91</f>
        <v>0</v>
      </c>
      <c r="F381" s="1" t="s">
        <v>790</v>
      </c>
    </row>
    <row r="382" spans="1:6" x14ac:dyDescent="0.2">
      <c r="A382" s="1">
        <v>70129069</v>
      </c>
      <c r="B382" s="1">
        <f>[6]Blad7!$D$92</f>
        <v>0</v>
      </c>
      <c r="F382" s="1" t="s">
        <v>791</v>
      </c>
    </row>
    <row r="383" spans="1:6" x14ac:dyDescent="0.2">
      <c r="A383" s="1">
        <v>70129070</v>
      </c>
      <c r="B383" s="1">
        <f>[6]Blad7!$D$93</f>
        <v>0</v>
      </c>
      <c r="F383" s="1" t="s">
        <v>792</v>
      </c>
    </row>
    <row r="384" spans="1:6" x14ac:dyDescent="0.2">
      <c r="A384" s="1">
        <v>70129071</v>
      </c>
      <c r="B384" s="1">
        <f>[6]Blad7!$D$94</f>
        <v>0</v>
      </c>
      <c r="F384" s="1" t="s">
        <v>793</v>
      </c>
    </row>
    <row r="385" spans="1:6" x14ac:dyDescent="0.2">
      <c r="A385" s="1">
        <v>70129072</v>
      </c>
      <c r="B385" s="1">
        <f>[6]Blad7!$D$95</f>
        <v>0</v>
      </c>
      <c r="F385" s="1" t="s">
        <v>794</v>
      </c>
    </row>
    <row r="386" spans="1:6" x14ac:dyDescent="0.2">
      <c r="A386" s="1">
        <v>70129073</v>
      </c>
      <c r="B386" s="1">
        <f>[6]Blad7!$D$96</f>
        <v>0</v>
      </c>
      <c r="F386" s="1" t="s">
        <v>795</v>
      </c>
    </row>
    <row r="387" spans="1:6" x14ac:dyDescent="0.2">
      <c r="A387" s="1">
        <v>70129202</v>
      </c>
      <c r="B387" s="1">
        <f>[6]Blad7!$D$100</f>
        <v>0</v>
      </c>
      <c r="F387" s="1" t="s">
        <v>796</v>
      </c>
    </row>
    <row r="388" spans="1:6" x14ac:dyDescent="0.2">
      <c r="A388" s="1">
        <v>70129203</v>
      </c>
      <c r="B388" s="1">
        <f>[6]Blad7!$D$101</f>
        <v>0</v>
      </c>
      <c r="F388" s="1" t="s">
        <v>797</v>
      </c>
    </row>
    <row r="389" spans="1:6" x14ac:dyDescent="0.2">
      <c r="A389" s="1">
        <v>70129204</v>
      </c>
      <c r="B389" s="1">
        <f>[6]Blad7!$D$102</f>
        <v>0</v>
      </c>
      <c r="F389" s="1" t="s">
        <v>798</v>
      </c>
    </row>
    <row r="390" spans="1:6" x14ac:dyDescent="0.2">
      <c r="A390" s="1">
        <v>70129205</v>
      </c>
      <c r="B390" s="1">
        <f>[6]Blad7!$D$103</f>
        <v>0</v>
      </c>
      <c r="F390" s="1" t="s">
        <v>799</v>
      </c>
    </row>
    <row r="391" spans="1:6" x14ac:dyDescent="0.2">
      <c r="A391" s="1">
        <v>70129206</v>
      </c>
      <c r="B391" s="1">
        <f>[6]Blad7!$D$104</f>
        <v>0</v>
      </c>
      <c r="F391" s="1" t="s">
        <v>800</v>
      </c>
    </row>
    <row r="392" spans="1:6" x14ac:dyDescent="0.2">
      <c r="A392" s="1">
        <v>70129207</v>
      </c>
      <c r="B392" s="1">
        <f>[6]Blad7!$D$105</f>
        <v>0</v>
      </c>
      <c r="F392" s="1" t="s">
        <v>801</v>
      </c>
    </row>
    <row r="393" spans="1:6" x14ac:dyDescent="0.2">
      <c r="A393" s="1">
        <v>70129208</v>
      </c>
      <c r="B393" s="1">
        <f>[6]Blad7!$D$109</f>
        <v>0</v>
      </c>
      <c r="F393" s="1" t="s">
        <v>802</v>
      </c>
    </row>
    <row r="394" spans="1:6" x14ac:dyDescent="0.2">
      <c r="A394" s="1">
        <v>70129209</v>
      </c>
      <c r="B394" s="1">
        <f>[6]Blad7!$D$110</f>
        <v>0</v>
      </c>
      <c r="F394" s="1" t="s">
        <v>803</v>
      </c>
    </row>
    <row r="395" spans="1:6" x14ac:dyDescent="0.2">
      <c r="A395" s="1">
        <v>70129210</v>
      </c>
      <c r="B395" s="1">
        <f>[6]Blad7!$D$111</f>
        <v>0</v>
      </c>
      <c r="F395" s="1" t="s">
        <v>804</v>
      </c>
    </row>
    <row r="396" spans="1:6" x14ac:dyDescent="0.2">
      <c r="A396" s="1">
        <v>70129211</v>
      </c>
      <c r="B396" s="1">
        <f>[6]Blad7!$D$112</f>
        <v>0</v>
      </c>
      <c r="F396" s="1" t="s">
        <v>805</v>
      </c>
    </row>
    <row r="397" spans="1:6" x14ac:dyDescent="0.2">
      <c r="A397" s="1">
        <v>70129212</v>
      </c>
      <c r="B397" s="1">
        <f>[6]Blad7!$D$113</f>
        <v>0</v>
      </c>
      <c r="F397" s="1" t="s">
        <v>806</v>
      </c>
    </row>
    <row r="398" spans="1:6" x14ac:dyDescent="0.2">
      <c r="A398" s="1">
        <v>70129213</v>
      </c>
      <c r="B398" s="1">
        <f>[6]Blad7!$D$114</f>
        <v>0</v>
      </c>
      <c r="F398" s="1" t="s">
        <v>807</v>
      </c>
    </row>
    <row r="399" spans="1:6" x14ac:dyDescent="0.2">
      <c r="A399" s="1">
        <v>70129219</v>
      </c>
      <c r="B399" s="1">
        <f>[6]Blad7!$D$118</f>
        <v>0</v>
      </c>
      <c r="F399" s="1" t="s">
        <v>808</v>
      </c>
    </row>
    <row r="400" spans="1:6" x14ac:dyDescent="0.2">
      <c r="A400" s="1">
        <v>70129214</v>
      </c>
      <c r="B400" s="1">
        <f>[6]Blad7!$D$119</f>
        <v>0</v>
      </c>
      <c r="F400" s="1" t="s">
        <v>809</v>
      </c>
    </row>
    <row r="401" spans="1:6" x14ac:dyDescent="0.2">
      <c r="A401" s="1">
        <v>70129215</v>
      </c>
      <c r="B401" s="1">
        <f>[6]Blad7!$D$120</f>
        <v>0</v>
      </c>
      <c r="F401" s="1" t="s">
        <v>810</v>
      </c>
    </row>
    <row r="402" spans="1:6" x14ac:dyDescent="0.2">
      <c r="A402" s="1">
        <v>70129216</v>
      </c>
      <c r="B402" s="1">
        <f>[6]Blad7!$D$121</f>
        <v>0</v>
      </c>
      <c r="F402" s="1" t="s">
        <v>811</v>
      </c>
    </row>
    <row r="403" spans="1:6" x14ac:dyDescent="0.2">
      <c r="A403" s="1">
        <v>70129217</v>
      </c>
      <c r="B403" s="1">
        <f>[6]Blad7!$D$122</f>
        <v>0</v>
      </c>
      <c r="F403" s="1" t="s">
        <v>812</v>
      </c>
    </row>
    <row r="404" spans="1:6" x14ac:dyDescent="0.2">
      <c r="A404" s="1">
        <v>70129218</v>
      </c>
      <c r="B404" s="1">
        <f>[6]Blad7!$D$123</f>
        <v>0</v>
      </c>
      <c r="F404" s="1" t="s">
        <v>813</v>
      </c>
    </row>
    <row r="405" spans="1:6" x14ac:dyDescent="0.2">
      <c r="A405" s="1">
        <v>70129220</v>
      </c>
      <c r="B405" s="1">
        <f>[6]Blad7!$D$127</f>
        <v>0</v>
      </c>
      <c r="F405" s="1" t="s">
        <v>814</v>
      </c>
    </row>
    <row r="406" spans="1:6" x14ac:dyDescent="0.2">
      <c r="A406" s="1">
        <v>70129221</v>
      </c>
      <c r="B406" s="1">
        <f>[6]Blad7!$D$128</f>
        <v>0</v>
      </c>
      <c r="F406" s="1" t="s">
        <v>815</v>
      </c>
    </row>
    <row r="407" spans="1:6" x14ac:dyDescent="0.2">
      <c r="A407" s="1">
        <v>70129222</v>
      </c>
      <c r="B407" s="1">
        <f>[6]Blad7!$D$132</f>
        <v>0</v>
      </c>
      <c r="F407" s="1" t="s">
        <v>816</v>
      </c>
    </row>
    <row r="408" spans="1:6" x14ac:dyDescent="0.2">
      <c r="A408" s="1">
        <v>70129223</v>
      </c>
      <c r="B408" s="1">
        <f>[6]Blad7!$E$132</f>
        <v>0</v>
      </c>
      <c r="F408" s="1" t="s">
        <v>817</v>
      </c>
    </row>
    <row r="409" spans="1:6" x14ac:dyDescent="0.2">
      <c r="A409" s="1">
        <v>70129224</v>
      </c>
      <c r="B409" s="1">
        <f>[6]Blad7!$D$133</f>
        <v>0</v>
      </c>
      <c r="F409" s="1" t="s">
        <v>818</v>
      </c>
    </row>
    <row r="410" spans="1:6" x14ac:dyDescent="0.2">
      <c r="A410" s="1">
        <v>70129225</v>
      </c>
      <c r="B410" s="1">
        <f>[6]Blad7!$E$133</f>
        <v>0</v>
      </c>
      <c r="F410" s="1" t="s">
        <v>819</v>
      </c>
    </row>
    <row r="411" spans="1:6" x14ac:dyDescent="0.2">
      <c r="A411" s="1">
        <v>70129226</v>
      </c>
      <c r="B411" s="1">
        <f>[6]Blad7!$D$134</f>
        <v>0</v>
      </c>
      <c r="F411" s="1" t="s">
        <v>820</v>
      </c>
    </row>
    <row r="412" spans="1:6" x14ac:dyDescent="0.2">
      <c r="A412" s="1">
        <v>70129227</v>
      </c>
      <c r="B412" s="1">
        <f>[6]Blad7!$E$134</f>
        <v>0</v>
      </c>
      <c r="F412" s="1" t="s">
        <v>821</v>
      </c>
    </row>
    <row r="413" spans="1:6" x14ac:dyDescent="0.2">
      <c r="A413" s="1">
        <v>70129228</v>
      </c>
      <c r="B413" s="1">
        <f>[6]Blad7!$D$135</f>
        <v>0</v>
      </c>
      <c r="F413" s="1" t="s">
        <v>822</v>
      </c>
    </row>
    <row r="414" spans="1:6" x14ac:dyDescent="0.2">
      <c r="A414" s="1">
        <v>70129229</v>
      </c>
      <c r="B414" s="1">
        <f>[6]Blad7!$E$135</f>
        <v>0</v>
      </c>
      <c r="F414" s="1" t="s">
        <v>823</v>
      </c>
    </row>
    <row r="415" spans="1:6" x14ac:dyDescent="0.2">
      <c r="A415" s="1">
        <v>70129230</v>
      </c>
      <c r="B415" s="1">
        <f>[6]Blad7!$D$136</f>
        <v>0</v>
      </c>
      <c r="F415" s="1" t="s">
        <v>824</v>
      </c>
    </row>
    <row r="416" spans="1:6" x14ac:dyDescent="0.2">
      <c r="A416" s="1">
        <v>70129231</v>
      </c>
      <c r="B416" s="1">
        <f>[6]Blad7!$E$136</f>
        <v>0</v>
      </c>
      <c r="F416" s="1" t="s">
        <v>825</v>
      </c>
    </row>
    <row r="417" spans="1:6" x14ac:dyDescent="0.2">
      <c r="A417" s="1">
        <v>70129232</v>
      </c>
      <c r="B417" s="1">
        <f>[6]Blad7!$D$140</f>
        <v>0</v>
      </c>
      <c r="F417" s="1" t="s">
        <v>826</v>
      </c>
    </row>
    <row r="418" spans="1:6" x14ac:dyDescent="0.2">
      <c r="A418" s="1">
        <v>70129233</v>
      </c>
      <c r="B418" s="1">
        <f>[6]Blad7!$E$140</f>
        <v>0</v>
      </c>
      <c r="F418" s="1" t="s">
        <v>827</v>
      </c>
    </row>
    <row r="419" spans="1:6" x14ac:dyDescent="0.2">
      <c r="A419" s="1">
        <v>70129234</v>
      </c>
      <c r="B419" s="1">
        <f>[6]Blad7!$D$141</f>
        <v>0</v>
      </c>
      <c r="F419" s="1" t="s">
        <v>828</v>
      </c>
    </row>
    <row r="420" spans="1:6" x14ac:dyDescent="0.2">
      <c r="A420" s="1">
        <v>70129235</v>
      </c>
      <c r="B420" s="1">
        <f>[6]Blad7!$E$141</f>
        <v>0</v>
      </c>
      <c r="F420" s="1" t="s">
        <v>829</v>
      </c>
    </row>
    <row r="421" spans="1:6" x14ac:dyDescent="0.2">
      <c r="A421" s="1">
        <v>70129236</v>
      </c>
      <c r="B421" s="1">
        <f>[6]Blad7!$D$142</f>
        <v>0</v>
      </c>
      <c r="F421" s="1" t="s">
        <v>830</v>
      </c>
    </row>
    <row r="422" spans="1:6" x14ac:dyDescent="0.2">
      <c r="A422" s="1">
        <v>70129237</v>
      </c>
      <c r="B422" s="1">
        <f>[6]Blad7!$E$142</f>
        <v>0</v>
      </c>
      <c r="F422" s="1" t="s">
        <v>831</v>
      </c>
    </row>
    <row r="423" spans="1:6" x14ac:dyDescent="0.2">
      <c r="A423" s="1">
        <v>70129238</v>
      </c>
      <c r="B423" s="1">
        <f>[6]Blad7!$D$143</f>
        <v>0</v>
      </c>
      <c r="F423" s="1" t="s">
        <v>832</v>
      </c>
    </row>
    <row r="424" spans="1:6" x14ac:dyDescent="0.2">
      <c r="A424" s="1">
        <v>70129239</v>
      </c>
      <c r="B424" s="1">
        <f>[6]Blad7!$E$143</f>
        <v>0</v>
      </c>
      <c r="F424" s="1" t="s">
        <v>833</v>
      </c>
    </row>
    <row r="425" spans="1:6" x14ac:dyDescent="0.2">
      <c r="A425" s="1">
        <v>70129240</v>
      </c>
      <c r="B425" s="1">
        <f>[6]Blad7!$D$144</f>
        <v>0</v>
      </c>
      <c r="F425" s="1" t="s">
        <v>834</v>
      </c>
    </row>
    <row r="426" spans="1:6" x14ac:dyDescent="0.2">
      <c r="A426" s="1">
        <v>70129241</v>
      </c>
      <c r="B426" s="1">
        <f>[6]Blad7!$E$144</f>
        <v>0</v>
      </c>
      <c r="F426" s="1" t="s">
        <v>835</v>
      </c>
    </row>
    <row r="427" spans="1:6" x14ac:dyDescent="0.2">
      <c r="A427" s="1">
        <v>70129242</v>
      </c>
      <c r="B427" s="1">
        <f>[6]Blad7!$D$148</f>
        <v>0</v>
      </c>
      <c r="F427" s="1" t="s">
        <v>836</v>
      </c>
    </row>
    <row r="428" spans="1:6" x14ac:dyDescent="0.2">
      <c r="A428" s="1">
        <v>70129243</v>
      </c>
      <c r="B428" s="1">
        <f>[6]Blad7!$E$148</f>
        <v>0</v>
      </c>
      <c r="F428" s="1" t="s">
        <v>837</v>
      </c>
    </row>
    <row r="429" spans="1:6" x14ac:dyDescent="0.2">
      <c r="A429" s="1">
        <v>70129244</v>
      </c>
      <c r="B429" s="1">
        <f>[6]Blad7!$D$152</f>
        <v>0</v>
      </c>
      <c r="F429" s="1" t="s">
        <v>838</v>
      </c>
    </row>
    <row r="430" spans="1:6" x14ac:dyDescent="0.2">
      <c r="A430" s="1">
        <v>70129245</v>
      </c>
      <c r="B430" s="1">
        <f>[6]Blad7!$E$152</f>
        <v>0</v>
      </c>
      <c r="F430" s="1" t="s">
        <v>839</v>
      </c>
    </row>
    <row r="431" spans="1:6" x14ac:dyDescent="0.2">
      <c r="A431" s="1">
        <v>70129246</v>
      </c>
      <c r="B431" s="1">
        <f>[6]Blad7!$D$153</f>
        <v>0</v>
      </c>
      <c r="F431" s="1" t="s">
        <v>840</v>
      </c>
    </row>
    <row r="432" spans="1:6" x14ac:dyDescent="0.2">
      <c r="A432" s="1">
        <v>70129247</v>
      </c>
      <c r="B432" s="1">
        <f>[6]Blad7!$E$153</f>
        <v>0</v>
      </c>
      <c r="F432" s="1" t="s">
        <v>841</v>
      </c>
    </row>
    <row r="433" spans="1:6" x14ac:dyDescent="0.2">
      <c r="A433" s="1">
        <v>70129248</v>
      </c>
      <c r="B433" s="1">
        <f>[6]Blad7!$D$154</f>
        <v>0</v>
      </c>
      <c r="F433" s="1" t="s">
        <v>842</v>
      </c>
    </row>
    <row r="434" spans="1:6" x14ac:dyDescent="0.2">
      <c r="A434" s="1">
        <v>70129249</v>
      </c>
      <c r="B434" s="1">
        <f>[6]Blad7!$E$154</f>
        <v>0</v>
      </c>
      <c r="F434" s="1" t="s">
        <v>843</v>
      </c>
    </row>
    <row r="435" spans="1:6" x14ac:dyDescent="0.2">
      <c r="A435" s="1">
        <v>70129250</v>
      </c>
      <c r="B435" s="1">
        <f>[6]Blad7!$D$155</f>
        <v>0</v>
      </c>
      <c r="F435" s="1" t="s">
        <v>844</v>
      </c>
    </row>
    <row r="436" spans="1:6" x14ac:dyDescent="0.2">
      <c r="A436" s="1">
        <v>70129251</v>
      </c>
      <c r="B436" s="1">
        <f>[6]Blad7!$E$155</f>
        <v>0</v>
      </c>
      <c r="F436" s="1" t="s">
        <v>845</v>
      </c>
    </row>
    <row r="437" spans="1:6" x14ac:dyDescent="0.2">
      <c r="A437" s="1">
        <v>70129252</v>
      </c>
      <c r="B437" s="1">
        <f>[6]Blad7!$D$156</f>
        <v>0</v>
      </c>
      <c r="F437" s="1" t="s">
        <v>846</v>
      </c>
    </row>
    <row r="438" spans="1:6" x14ac:dyDescent="0.2">
      <c r="A438" s="1">
        <v>70129253</v>
      </c>
      <c r="B438" s="1">
        <f>[6]Blad7!$E$156</f>
        <v>0</v>
      </c>
      <c r="F438" s="1" t="s">
        <v>847</v>
      </c>
    </row>
    <row r="439" spans="1:6" x14ac:dyDescent="0.2">
      <c r="A439" s="1">
        <v>70129254</v>
      </c>
      <c r="B439" s="1">
        <f>[6]Blad7!$D$157</f>
        <v>0</v>
      </c>
      <c r="F439" s="1" t="s">
        <v>848</v>
      </c>
    </row>
    <row r="440" spans="1:6" x14ac:dyDescent="0.2">
      <c r="A440" s="1">
        <v>70129255</v>
      </c>
      <c r="B440" s="1">
        <f>[6]Blad7!$E$157</f>
        <v>0</v>
      </c>
      <c r="F440" s="1" t="s">
        <v>849</v>
      </c>
    </row>
    <row r="441" spans="1:6" x14ac:dyDescent="0.2">
      <c r="A441" s="1">
        <v>70129256</v>
      </c>
      <c r="B441" s="1">
        <f>[6]Blad7!$D$158</f>
        <v>0</v>
      </c>
      <c r="F441" s="1" t="s">
        <v>850</v>
      </c>
    </row>
    <row r="442" spans="1:6" x14ac:dyDescent="0.2">
      <c r="A442" s="1">
        <v>70129257</v>
      </c>
      <c r="B442" s="1">
        <f>[6]Blad7!$E$158</f>
        <v>0</v>
      </c>
      <c r="F442" s="1" t="s">
        <v>851</v>
      </c>
    </row>
    <row r="443" spans="1:6" x14ac:dyDescent="0.2">
      <c r="A443" s="1">
        <v>70129258</v>
      </c>
      <c r="B443" s="1">
        <f>[6]Blad7!$D$159</f>
        <v>0</v>
      </c>
      <c r="F443" s="1" t="s">
        <v>852</v>
      </c>
    </row>
    <row r="444" spans="1:6" x14ac:dyDescent="0.2">
      <c r="A444" s="1">
        <v>70129259</v>
      </c>
      <c r="B444" s="1">
        <f>[6]Blad7!$E$159</f>
        <v>0</v>
      </c>
      <c r="F444" s="1" t="s">
        <v>853</v>
      </c>
    </row>
    <row r="445" spans="1:6" x14ac:dyDescent="0.2">
      <c r="A445" s="1">
        <v>70129260</v>
      </c>
      <c r="B445" s="1">
        <f>[6]Blad7!$D$160</f>
        <v>0</v>
      </c>
      <c r="F445" s="1" t="s">
        <v>854</v>
      </c>
    </row>
    <row r="446" spans="1:6" x14ac:dyDescent="0.2">
      <c r="A446" s="1">
        <v>70129261</v>
      </c>
      <c r="B446" s="1">
        <f>[6]Blad7!$E$160</f>
        <v>0</v>
      </c>
      <c r="F446" s="1" t="s">
        <v>855</v>
      </c>
    </row>
    <row r="447" spans="1:6" x14ac:dyDescent="0.2">
      <c r="A447" s="1">
        <v>70129262</v>
      </c>
      <c r="B447" s="1">
        <f>[6]Blad7!$D$161</f>
        <v>0</v>
      </c>
      <c r="F447" s="1" t="s">
        <v>856</v>
      </c>
    </row>
    <row r="448" spans="1:6" x14ac:dyDescent="0.2">
      <c r="A448" s="1">
        <v>70129263</v>
      </c>
      <c r="B448" s="1">
        <f>[6]Blad7!$E$161</f>
        <v>0</v>
      </c>
      <c r="F448" s="1" t="s">
        <v>857</v>
      </c>
    </row>
    <row r="449" spans="1:6" x14ac:dyDescent="0.2">
      <c r="A449" s="1">
        <v>70129264</v>
      </c>
      <c r="B449" s="1">
        <f>[6]Blad7!$D$162</f>
        <v>0</v>
      </c>
      <c r="F449" s="1" t="s">
        <v>858</v>
      </c>
    </row>
    <row r="450" spans="1:6" x14ac:dyDescent="0.2">
      <c r="A450" s="1">
        <v>70129265</v>
      </c>
      <c r="B450" s="1">
        <f>[6]Blad7!$E$162</f>
        <v>0</v>
      </c>
      <c r="F450" s="1" t="s">
        <v>859</v>
      </c>
    </row>
    <row r="451" spans="1:6" x14ac:dyDescent="0.2">
      <c r="A451" s="1">
        <v>70129266</v>
      </c>
      <c r="B451" s="1">
        <f>[6]Blad7!$D$163</f>
        <v>0</v>
      </c>
      <c r="F451" s="1" t="s">
        <v>860</v>
      </c>
    </row>
    <row r="452" spans="1:6" x14ac:dyDescent="0.2">
      <c r="A452" s="1">
        <v>70129267</v>
      </c>
      <c r="B452" s="1">
        <f>[6]Blad7!$E$163</f>
        <v>0</v>
      </c>
      <c r="F452" s="1" t="s">
        <v>861</v>
      </c>
    </row>
    <row r="453" spans="1:6" x14ac:dyDescent="0.2">
      <c r="A453" s="1">
        <v>70129268</v>
      </c>
      <c r="B453" s="1">
        <f>[6]Blad7!$D$167</f>
        <v>0</v>
      </c>
      <c r="F453" s="1" t="s">
        <v>862</v>
      </c>
    </row>
    <row r="454" spans="1:6" x14ac:dyDescent="0.2">
      <c r="A454" s="1">
        <v>70129269</v>
      </c>
      <c r="B454" s="1">
        <f>[6]Blad7!$E$167</f>
        <v>0</v>
      </c>
      <c r="F454" s="1" t="s">
        <v>863</v>
      </c>
    </row>
    <row r="455" spans="1:6" x14ac:dyDescent="0.2">
      <c r="A455" s="1">
        <v>70129270</v>
      </c>
      <c r="B455" s="1">
        <f>[6]Blad7!$D$168</f>
        <v>0</v>
      </c>
      <c r="F455" s="1" t="s">
        <v>864</v>
      </c>
    </row>
    <row r="456" spans="1:6" x14ac:dyDescent="0.2">
      <c r="A456" s="1">
        <v>70129271</v>
      </c>
      <c r="B456" s="1">
        <f>[6]Blad7!$E$168</f>
        <v>0</v>
      </c>
      <c r="F456" s="1" t="s">
        <v>865</v>
      </c>
    </row>
    <row r="457" spans="1:6" x14ac:dyDescent="0.2">
      <c r="A457" s="1">
        <v>70129272</v>
      </c>
      <c r="B457" s="1">
        <f>[6]Blad7!$D$169</f>
        <v>0</v>
      </c>
      <c r="F457" s="1" t="s">
        <v>866</v>
      </c>
    </row>
    <row r="458" spans="1:6" x14ac:dyDescent="0.2">
      <c r="A458" s="1">
        <v>70129273</v>
      </c>
      <c r="B458" s="1">
        <f>[6]Blad7!$E$169</f>
        <v>0</v>
      </c>
      <c r="F458" s="1" t="s">
        <v>867</v>
      </c>
    </row>
    <row r="459" spans="1:6" x14ac:dyDescent="0.2">
      <c r="A459" s="1">
        <v>70129274</v>
      </c>
      <c r="B459" s="1">
        <f>[6]Blad7!$D$170</f>
        <v>0</v>
      </c>
      <c r="F459" s="1" t="s">
        <v>868</v>
      </c>
    </row>
    <row r="460" spans="1:6" x14ac:dyDescent="0.2">
      <c r="A460" s="1">
        <v>70129275</v>
      </c>
      <c r="B460" s="1">
        <f>[6]Blad7!$E$170</f>
        <v>0</v>
      </c>
      <c r="F460" s="1" t="s">
        <v>869</v>
      </c>
    </row>
    <row r="461" spans="1:6" x14ac:dyDescent="0.2">
      <c r="A461" s="1">
        <v>70129276</v>
      </c>
      <c r="B461" s="1">
        <f>[6]Blad7!$D$171</f>
        <v>0</v>
      </c>
      <c r="F461" s="1" t="s">
        <v>870</v>
      </c>
    </row>
    <row r="462" spans="1:6" x14ac:dyDescent="0.2">
      <c r="A462" s="1">
        <v>70129277</v>
      </c>
      <c r="B462" s="1">
        <f>[6]Blad7!$E$171</f>
        <v>0</v>
      </c>
      <c r="F462" s="1" t="s">
        <v>871</v>
      </c>
    </row>
    <row r="463" spans="1:6" x14ac:dyDescent="0.2">
      <c r="A463" s="1">
        <v>70129278</v>
      </c>
      <c r="B463" s="1">
        <f>[6]Blad7!$D$172</f>
        <v>0</v>
      </c>
      <c r="F463" s="1" t="s">
        <v>872</v>
      </c>
    </row>
    <row r="464" spans="1:6" x14ac:dyDescent="0.2">
      <c r="A464" s="1">
        <v>70129279</v>
      </c>
      <c r="B464" s="1">
        <f>[6]Blad7!$E$172</f>
        <v>0</v>
      </c>
      <c r="F464" s="1" t="s">
        <v>873</v>
      </c>
    </row>
    <row r="465" spans="1:6" x14ac:dyDescent="0.2">
      <c r="A465" s="1">
        <v>70129280</v>
      </c>
      <c r="B465" s="1">
        <f>[6]Blad7!$D$173</f>
        <v>0</v>
      </c>
      <c r="F465" s="1" t="s">
        <v>874</v>
      </c>
    </row>
    <row r="466" spans="1:6" x14ac:dyDescent="0.2">
      <c r="A466" s="1">
        <v>70129281</v>
      </c>
      <c r="B466" s="1">
        <f>[6]Blad7!$E$173</f>
        <v>0</v>
      </c>
      <c r="F466" s="1" t="s">
        <v>875</v>
      </c>
    </row>
    <row r="467" spans="1:6" x14ac:dyDescent="0.2">
      <c r="A467" s="1">
        <v>70129282</v>
      </c>
      <c r="B467" s="1">
        <f>[6]Blad7!$D$174</f>
        <v>0</v>
      </c>
      <c r="F467" s="1" t="s">
        <v>876</v>
      </c>
    </row>
    <row r="468" spans="1:6" x14ac:dyDescent="0.2">
      <c r="A468" s="1">
        <v>70129283</v>
      </c>
      <c r="B468" s="1">
        <f>[6]Blad7!$E$174</f>
        <v>0</v>
      </c>
      <c r="F468" s="1" t="s">
        <v>877</v>
      </c>
    </row>
    <row r="469" spans="1:6" x14ac:dyDescent="0.2">
      <c r="A469" s="1">
        <v>70129284</v>
      </c>
      <c r="B469" s="1">
        <f>[6]Blad7!$D$175</f>
        <v>0</v>
      </c>
      <c r="F469" s="1" t="s">
        <v>878</v>
      </c>
    </row>
    <row r="470" spans="1:6" x14ac:dyDescent="0.2">
      <c r="A470" s="1">
        <v>70129285</v>
      </c>
      <c r="B470" s="1">
        <f>[6]Blad7!$E$175</f>
        <v>0</v>
      </c>
      <c r="F470" s="1" t="s">
        <v>879</v>
      </c>
    </row>
    <row r="471" spans="1:6" x14ac:dyDescent="0.2">
      <c r="A471" s="1">
        <v>70129286</v>
      </c>
      <c r="B471" s="1">
        <f>[6]Blad7!$D$176</f>
        <v>0</v>
      </c>
      <c r="F471" s="1" t="s">
        <v>880</v>
      </c>
    </row>
    <row r="472" spans="1:6" x14ac:dyDescent="0.2">
      <c r="A472" s="1">
        <v>70129287</v>
      </c>
      <c r="B472" s="1">
        <f>[6]Blad7!$E$176</f>
        <v>0</v>
      </c>
      <c r="F472" s="1" t="s">
        <v>881</v>
      </c>
    </row>
    <row r="473" spans="1:6" x14ac:dyDescent="0.2">
      <c r="A473" s="1">
        <v>70129288</v>
      </c>
      <c r="B473" s="1">
        <f>[6]Blad7!$D$177</f>
        <v>0</v>
      </c>
      <c r="F473" s="1" t="s">
        <v>882</v>
      </c>
    </row>
    <row r="474" spans="1:6" x14ac:dyDescent="0.2">
      <c r="A474" s="1">
        <v>70129289</v>
      </c>
      <c r="B474" s="1">
        <f>[6]Blad7!$E$177</f>
        <v>0</v>
      </c>
      <c r="F474" s="1" t="s">
        <v>883</v>
      </c>
    </row>
    <row r="475" spans="1:6" x14ac:dyDescent="0.2">
      <c r="A475" s="1">
        <v>70129290</v>
      </c>
      <c r="B475" s="1">
        <f>[6]Blad7!$D$178</f>
        <v>0</v>
      </c>
      <c r="F475" s="1" t="s">
        <v>884</v>
      </c>
    </row>
    <row r="476" spans="1:6" x14ac:dyDescent="0.2">
      <c r="A476" s="1">
        <v>70129291</v>
      </c>
      <c r="B476" s="1">
        <f>[6]Blad7!$E$178</f>
        <v>0</v>
      </c>
      <c r="F476" s="1" t="s">
        <v>885</v>
      </c>
    </row>
    <row r="477" spans="1:6" x14ac:dyDescent="0.2">
      <c r="A477" s="1">
        <v>70129292</v>
      </c>
      <c r="B477" s="1">
        <f>[6]Blad7!$D$182</f>
        <v>0</v>
      </c>
      <c r="F477" s="1" t="s">
        <v>886</v>
      </c>
    </row>
    <row r="478" spans="1:6" x14ac:dyDescent="0.2">
      <c r="A478" s="1">
        <v>70129293</v>
      </c>
      <c r="B478" s="1">
        <f>[6]Blad7!$E$182</f>
        <v>0</v>
      </c>
      <c r="F478" s="1" t="s">
        <v>887</v>
      </c>
    </row>
    <row r="479" spans="1:6" x14ac:dyDescent="0.2">
      <c r="A479" s="1">
        <v>70129294</v>
      </c>
      <c r="B479" s="1">
        <f>[6]Blad7!$D$183</f>
        <v>0</v>
      </c>
      <c r="F479" s="1" t="s">
        <v>888</v>
      </c>
    </row>
    <row r="480" spans="1:6" x14ac:dyDescent="0.2">
      <c r="A480" s="1">
        <v>70129295</v>
      </c>
      <c r="B480" s="1">
        <f>[6]Blad7!$E$183</f>
        <v>0</v>
      </c>
      <c r="F480" s="1" t="s">
        <v>889</v>
      </c>
    </row>
    <row r="481" spans="1:6" x14ac:dyDescent="0.2">
      <c r="A481" s="1">
        <v>70129296</v>
      </c>
      <c r="B481" s="1">
        <f>[6]Blad7!$D$184</f>
        <v>0</v>
      </c>
      <c r="F481" s="1" t="s">
        <v>890</v>
      </c>
    </row>
    <row r="482" spans="1:6" x14ac:dyDescent="0.2">
      <c r="A482" s="1">
        <v>70129297</v>
      </c>
      <c r="B482" s="1">
        <f>[6]Blad7!$E$184</f>
        <v>0</v>
      </c>
      <c r="F482" s="1" t="s">
        <v>891</v>
      </c>
    </row>
    <row r="483" spans="1:6" x14ac:dyDescent="0.2">
      <c r="A483" s="1">
        <v>70129298</v>
      </c>
      <c r="B483" s="1">
        <f>[6]Blad7!$D$185</f>
        <v>0</v>
      </c>
      <c r="F483" s="1" t="s">
        <v>892</v>
      </c>
    </row>
    <row r="484" spans="1:6" x14ac:dyDescent="0.2">
      <c r="A484" s="1">
        <v>70129299</v>
      </c>
      <c r="B484" s="1">
        <f>[6]Blad7!$E$185</f>
        <v>0</v>
      </c>
      <c r="F484" s="1" t="s">
        <v>893</v>
      </c>
    </row>
    <row r="485" spans="1:6" x14ac:dyDescent="0.2">
      <c r="A485" s="1">
        <v>70129300</v>
      </c>
      <c r="B485" s="1">
        <f>[6]Blad7!$D$186</f>
        <v>0</v>
      </c>
      <c r="F485" s="1" t="s">
        <v>894</v>
      </c>
    </row>
    <row r="486" spans="1:6" x14ac:dyDescent="0.2">
      <c r="A486" s="1">
        <v>70129301</v>
      </c>
      <c r="B486" s="1">
        <f>[6]Blad7!$E$186</f>
        <v>0</v>
      </c>
      <c r="F486" s="1" t="s">
        <v>895</v>
      </c>
    </row>
    <row r="487" spans="1:6" x14ac:dyDescent="0.2">
      <c r="A487" s="1">
        <v>70129302</v>
      </c>
      <c r="B487" s="1">
        <f>[6]Blad7!$D$187</f>
        <v>0</v>
      </c>
      <c r="F487" s="1" t="s">
        <v>896</v>
      </c>
    </row>
    <row r="488" spans="1:6" x14ac:dyDescent="0.2">
      <c r="A488" s="1">
        <v>70129303</v>
      </c>
      <c r="B488" s="1">
        <f>[6]Blad7!$E$187</f>
        <v>0</v>
      </c>
      <c r="F488" s="1" t="s">
        <v>897</v>
      </c>
    </row>
    <row r="489" spans="1:6" x14ac:dyDescent="0.2">
      <c r="A489" s="1">
        <v>70129304</v>
      </c>
      <c r="B489" s="1">
        <f>[6]Blad7!$D$188</f>
        <v>0</v>
      </c>
      <c r="F489" s="1" t="s">
        <v>898</v>
      </c>
    </row>
    <row r="490" spans="1:6" x14ac:dyDescent="0.2">
      <c r="A490" s="1">
        <v>70129305</v>
      </c>
      <c r="B490" s="1">
        <f>[6]Blad7!$E$188</f>
        <v>0</v>
      </c>
      <c r="F490" s="1" t="s">
        <v>899</v>
      </c>
    </row>
    <row r="491" spans="1:6" x14ac:dyDescent="0.2">
      <c r="A491" s="1">
        <v>70129306</v>
      </c>
      <c r="B491" s="1">
        <f>[6]Blad7!$D$189</f>
        <v>0</v>
      </c>
      <c r="F491" s="1" t="s">
        <v>900</v>
      </c>
    </row>
    <row r="492" spans="1:6" x14ac:dyDescent="0.2">
      <c r="A492" s="1">
        <v>70129307</v>
      </c>
      <c r="B492" s="1">
        <f>[6]Blad7!$E$189</f>
        <v>0</v>
      </c>
      <c r="F492" s="1" t="s">
        <v>901</v>
      </c>
    </row>
    <row r="493" spans="1:6" x14ac:dyDescent="0.2">
      <c r="A493" s="1">
        <v>70129308</v>
      </c>
      <c r="B493" s="1">
        <f>[6]Blad7!$D$190</f>
        <v>0</v>
      </c>
      <c r="F493" s="1" t="s">
        <v>902</v>
      </c>
    </row>
    <row r="494" spans="1:6" x14ac:dyDescent="0.2">
      <c r="A494" s="1">
        <v>70129309</v>
      </c>
      <c r="B494" s="1">
        <f>[6]Blad7!$E$190</f>
        <v>0</v>
      </c>
      <c r="F494" s="1" t="s">
        <v>903</v>
      </c>
    </row>
    <row r="495" spans="1:6" x14ac:dyDescent="0.2">
      <c r="A495" s="1">
        <v>70129310</v>
      </c>
      <c r="B495" s="1">
        <f>[6]Blad7!$D$191</f>
        <v>0</v>
      </c>
      <c r="F495" s="1" t="s">
        <v>904</v>
      </c>
    </row>
    <row r="496" spans="1:6" x14ac:dyDescent="0.2">
      <c r="A496" s="1">
        <v>70129311</v>
      </c>
      <c r="B496" s="1">
        <f>[6]Blad7!$E$191</f>
        <v>0</v>
      </c>
      <c r="F496" s="1" t="s">
        <v>905</v>
      </c>
    </row>
    <row r="497" spans="1:6" x14ac:dyDescent="0.2">
      <c r="A497" s="1">
        <v>70129312</v>
      </c>
      <c r="B497" s="1">
        <f>[6]Blad7!$D$192</f>
        <v>0</v>
      </c>
      <c r="F497" s="1" t="s">
        <v>906</v>
      </c>
    </row>
    <row r="498" spans="1:6" x14ac:dyDescent="0.2">
      <c r="A498" s="1">
        <v>70129313</v>
      </c>
      <c r="B498" s="1">
        <f>[6]Blad7!$E$192</f>
        <v>0</v>
      </c>
      <c r="F498" s="1" t="s">
        <v>907</v>
      </c>
    </row>
    <row r="499" spans="1:6" x14ac:dyDescent="0.2">
      <c r="A499" s="1">
        <v>70129314</v>
      </c>
      <c r="B499" s="1">
        <f>[6]Blad7!$D$193</f>
        <v>0</v>
      </c>
      <c r="F499" s="1" t="s">
        <v>908</v>
      </c>
    </row>
    <row r="500" spans="1:6" x14ac:dyDescent="0.2">
      <c r="A500" s="1">
        <v>70129315</v>
      </c>
      <c r="B500" s="1">
        <f>[6]Blad7!$E$193</f>
        <v>0</v>
      </c>
      <c r="F500" s="1" t="s">
        <v>909</v>
      </c>
    </row>
    <row r="501" spans="1:6" x14ac:dyDescent="0.2">
      <c r="A501" s="1">
        <v>70129316</v>
      </c>
      <c r="B501" s="1">
        <f>[6]Blad7!$D$197</f>
        <v>0</v>
      </c>
      <c r="F501" s="1" t="s">
        <v>910</v>
      </c>
    </row>
    <row r="502" spans="1:6" x14ac:dyDescent="0.2">
      <c r="A502" s="1">
        <v>70129317</v>
      </c>
      <c r="B502" s="1">
        <f>[6]Blad7!$E$197</f>
        <v>0</v>
      </c>
      <c r="F502" s="1" t="s">
        <v>911</v>
      </c>
    </row>
    <row r="503" spans="1:6" x14ac:dyDescent="0.2">
      <c r="A503" s="1">
        <v>70129318</v>
      </c>
      <c r="B503" s="1">
        <f>[6]Blad7!$D$198</f>
        <v>0</v>
      </c>
      <c r="F503" s="1" t="s">
        <v>912</v>
      </c>
    </row>
    <row r="504" spans="1:6" x14ac:dyDescent="0.2">
      <c r="A504" s="1">
        <v>70129319</v>
      </c>
      <c r="B504" s="1">
        <f>[6]Blad7!$E$198</f>
        <v>0</v>
      </c>
      <c r="F504" s="1" t="s">
        <v>913</v>
      </c>
    </row>
    <row r="505" spans="1:6" x14ac:dyDescent="0.2">
      <c r="A505" s="1">
        <v>70129320</v>
      </c>
      <c r="B505" s="1">
        <f>[6]Blad7!$D$199</f>
        <v>0</v>
      </c>
      <c r="F505" s="1" t="s">
        <v>914</v>
      </c>
    </row>
    <row r="506" spans="1:6" x14ac:dyDescent="0.2">
      <c r="A506" s="1">
        <v>70129321</v>
      </c>
      <c r="B506" s="1">
        <f>[6]Blad7!$E$199</f>
        <v>0</v>
      </c>
      <c r="F506" s="1" t="s">
        <v>915</v>
      </c>
    </row>
    <row r="507" spans="1:6" x14ac:dyDescent="0.2">
      <c r="A507" s="1">
        <v>70129322</v>
      </c>
      <c r="B507" s="1">
        <f>[6]Blad7!$D$200</f>
        <v>0</v>
      </c>
      <c r="F507" s="1" t="s">
        <v>916</v>
      </c>
    </row>
    <row r="508" spans="1:6" x14ac:dyDescent="0.2">
      <c r="A508" s="1">
        <v>70129323</v>
      </c>
      <c r="B508" s="1">
        <f>[6]Blad7!$E$200</f>
        <v>0</v>
      </c>
      <c r="F508" s="1" t="s">
        <v>917</v>
      </c>
    </row>
    <row r="509" spans="1:6" x14ac:dyDescent="0.2">
      <c r="A509" s="1">
        <v>70129324</v>
      </c>
      <c r="B509" s="1">
        <f>[6]Blad7!$D$201</f>
        <v>0</v>
      </c>
      <c r="F509" s="1" t="s">
        <v>918</v>
      </c>
    </row>
    <row r="510" spans="1:6" x14ac:dyDescent="0.2">
      <c r="A510" s="1">
        <v>70129325</v>
      </c>
      <c r="B510" s="1">
        <f>[6]Blad7!$E$201</f>
        <v>0</v>
      </c>
      <c r="F510" s="1" t="s">
        <v>919</v>
      </c>
    </row>
    <row r="511" spans="1:6" x14ac:dyDescent="0.2">
      <c r="A511" s="1">
        <v>70129326</v>
      </c>
      <c r="B511" s="1">
        <f>[6]Blad7!$D$202</f>
        <v>0</v>
      </c>
      <c r="F511" s="1" t="s">
        <v>920</v>
      </c>
    </row>
    <row r="512" spans="1:6" x14ac:dyDescent="0.2">
      <c r="A512" s="1">
        <v>70129327</v>
      </c>
      <c r="B512" s="1">
        <f>[6]Blad7!$E$202</f>
        <v>0</v>
      </c>
      <c r="F512" s="1" t="s">
        <v>921</v>
      </c>
    </row>
    <row r="513" spans="1:6" x14ac:dyDescent="0.2">
      <c r="A513" s="1">
        <v>70129328</v>
      </c>
      <c r="B513" s="1">
        <f>[6]Blad7!$D$203</f>
        <v>0</v>
      </c>
      <c r="F513" s="1" t="s">
        <v>922</v>
      </c>
    </row>
    <row r="514" spans="1:6" x14ac:dyDescent="0.2">
      <c r="A514" s="1">
        <v>70129329</v>
      </c>
      <c r="B514" s="1">
        <f>[6]Blad7!$E$203</f>
        <v>0</v>
      </c>
      <c r="F514" s="1" t="s">
        <v>923</v>
      </c>
    </row>
    <row r="515" spans="1:6" x14ac:dyDescent="0.2">
      <c r="A515" s="1">
        <v>70129330</v>
      </c>
      <c r="B515" s="1">
        <f>[6]Blad7!$D$204</f>
        <v>0</v>
      </c>
      <c r="F515" s="1" t="s">
        <v>924</v>
      </c>
    </row>
    <row r="516" spans="1:6" x14ac:dyDescent="0.2">
      <c r="A516" s="1">
        <v>70129331</v>
      </c>
      <c r="B516" s="1">
        <f>[6]Blad7!$E$204</f>
        <v>0</v>
      </c>
      <c r="F516" s="1" t="s">
        <v>925</v>
      </c>
    </row>
    <row r="517" spans="1:6" x14ac:dyDescent="0.2">
      <c r="A517" s="1">
        <v>70129332</v>
      </c>
      <c r="B517" s="1">
        <f>[6]Blad7!$D$205</f>
        <v>0</v>
      </c>
      <c r="F517" s="1" t="s">
        <v>926</v>
      </c>
    </row>
    <row r="518" spans="1:6" x14ac:dyDescent="0.2">
      <c r="A518" s="1">
        <v>70129333</v>
      </c>
      <c r="B518" s="1">
        <f>[6]Blad7!$E$205</f>
        <v>0</v>
      </c>
      <c r="F518" s="1" t="s">
        <v>927</v>
      </c>
    </row>
    <row r="519" spans="1:6" x14ac:dyDescent="0.2">
      <c r="A519" s="1">
        <v>70129334</v>
      </c>
      <c r="B519" s="1">
        <f>[6]Blad7!$D$206</f>
        <v>0</v>
      </c>
      <c r="F519" s="1" t="s">
        <v>928</v>
      </c>
    </row>
    <row r="520" spans="1:6" x14ac:dyDescent="0.2">
      <c r="A520" s="1">
        <v>70129335</v>
      </c>
      <c r="B520" s="1">
        <f>[6]Blad7!$E$206</f>
        <v>0</v>
      </c>
      <c r="F520" s="1" t="s">
        <v>929</v>
      </c>
    </row>
    <row r="521" spans="1:6" x14ac:dyDescent="0.2">
      <c r="A521" s="1">
        <v>70129336</v>
      </c>
      <c r="B521" s="1">
        <f>[6]Blad7!$D$207</f>
        <v>0</v>
      </c>
      <c r="F521" s="1" t="s">
        <v>930</v>
      </c>
    </row>
    <row r="522" spans="1:6" x14ac:dyDescent="0.2">
      <c r="A522" s="1">
        <v>70129337</v>
      </c>
      <c r="B522" s="1">
        <f>[6]Blad7!$E$207</f>
        <v>0</v>
      </c>
      <c r="F522" s="1" t="s">
        <v>931</v>
      </c>
    </row>
    <row r="523" spans="1:6" x14ac:dyDescent="0.2">
      <c r="A523" s="1">
        <v>70129338</v>
      </c>
      <c r="B523" s="1">
        <f>[6]Blad7!$D$208</f>
        <v>0</v>
      </c>
      <c r="F523" s="1" t="s">
        <v>932</v>
      </c>
    </row>
    <row r="524" spans="1:6" x14ac:dyDescent="0.2">
      <c r="A524" s="1">
        <v>70129339</v>
      </c>
      <c r="B524" s="1">
        <f>[6]Blad7!$E$208</f>
        <v>0</v>
      </c>
      <c r="F524" s="1" t="s">
        <v>933</v>
      </c>
    </row>
  </sheetData>
  <sortState ref="J1:J378">
    <sortCondition ref="J1"/>
  </sortState>
  <phoneticPr fontId="0" type="noConversion"/>
  <pageMargins left="0.75" right="0.75" top="1" bottom="1" header="0.5" footer="0.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B1:L84"/>
  <sheetViews>
    <sheetView showGridLines="0" workbookViewId="0">
      <selection activeCell="M6" sqref="M6"/>
    </sheetView>
  </sheetViews>
  <sheetFormatPr defaultColWidth="9.140625" defaultRowHeight="12.75" x14ac:dyDescent="0.2"/>
  <cols>
    <col min="1" max="1" width="1.7109375" style="39" customWidth="1"/>
    <col min="2" max="10" width="9.140625" style="39"/>
    <col min="11" max="11" width="11.5703125" style="39" customWidth="1"/>
    <col min="12" max="12" width="1.42578125" style="39" customWidth="1"/>
    <col min="13" max="16384" width="9.140625" style="39"/>
  </cols>
  <sheetData>
    <row r="1" spans="2:12" x14ac:dyDescent="0.2">
      <c r="B1" s="35"/>
      <c r="C1" s="36"/>
      <c r="D1" s="37"/>
      <c r="E1" s="38"/>
      <c r="F1" s="37"/>
      <c r="G1" s="37"/>
      <c r="H1" s="37"/>
      <c r="I1" s="37"/>
      <c r="J1" s="37"/>
      <c r="K1" s="37"/>
      <c r="L1" s="37"/>
    </row>
    <row r="2" spans="2:12" x14ac:dyDescent="0.2">
      <c r="B2" s="40"/>
      <c r="C2" s="41"/>
      <c r="D2" s="42"/>
      <c r="E2" s="43"/>
      <c r="F2" s="41"/>
      <c r="G2" s="41"/>
      <c r="H2" s="41"/>
      <c r="I2" s="41"/>
      <c r="J2" s="41"/>
      <c r="K2" s="41"/>
      <c r="L2" s="41"/>
    </row>
    <row r="3" spans="2:12" x14ac:dyDescent="0.2">
      <c r="B3" s="44"/>
      <c r="C3" s="41"/>
      <c r="D3" s="42"/>
      <c r="E3" s="43"/>
      <c r="F3" s="41"/>
      <c r="G3" s="41"/>
      <c r="H3" s="41"/>
      <c r="I3" s="41"/>
      <c r="J3" s="41"/>
      <c r="K3" s="41"/>
      <c r="L3" s="41"/>
    </row>
    <row r="4" spans="2:12" x14ac:dyDescent="0.2">
      <c r="B4" s="41"/>
      <c r="C4" s="41"/>
      <c r="D4" s="41"/>
      <c r="E4" s="41"/>
      <c r="F4" s="41"/>
      <c r="G4" s="41"/>
      <c r="H4" s="41"/>
      <c r="I4" s="41"/>
      <c r="J4" s="41"/>
      <c r="K4" s="41"/>
      <c r="L4" s="41"/>
    </row>
    <row r="5" spans="2:12" x14ac:dyDescent="0.2">
      <c r="B5" s="45"/>
      <c r="C5" s="41"/>
      <c r="D5" s="41"/>
      <c r="E5" s="41"/>
      <c r="F5" s="41"/>
      <c r="G5" s="41"/>
      <c r="H5" s="41"/>
      <c r="I5" s="41"/>
      <c r="J5" s="41"/>
      <c r="K5" s="41"/>
      <c r="L5" s="41"/>
    </row>
    <row r="6" spans="2:12" x14ac:dyDescent="0.2">
      <c r="B6" s="41"/>
      <c r="C6" s="41"/>
      <c r="D6" s="41"/>
      <c r="E6" s="41"/>
      <c r="F6" s="41"/>
      <c r="G6" s="41"/>
      <c r="H6" s="41"/>
      <c r="I6" s="41"/>
      <c r="J6" s="41"/>
      <c r="K6" s="41"/>
      <c r="L6" s="41"/>
    </row>
    <row r="7" spans="2:12" x14ac:dyDescent="0.2">
      <c r="B7" s="41"/>
      <c r="C7" s="41"/>
      <c r="D7" s="41"/>
      <c r="E7" s="41"/>
      <c r="F7" s="41"/>
      <c r="G7" s="41"/>
      <c r="H7" s="41"/>
      <c r="I7" s="41"/>
      <c r="J7" s="41"/>
      <c r="K7" s="41"/>
      <c r="L7" s="41"/>
    </row>
    <row r="8" spans="2:12" x14ac:dyDescent="0.2">
      <c r="B8" s="41"/>
      <c r="C8" s="41"/>
      <c r="D8" s="41"/>
      <c r="E8" s="41"/>
      <c r="F8" s="41"/>
      <c r="G8" s="41"/>
      <c r="H8" s="41"/>
      <c r="I8" s="41"/>
      <c r="J8" s="41"/>
      <c r="K8" s="41"/>
      <c r="L8" s="41"/>
    </row>
    <row r="9" spans="2:12" x14ac:dyDescent="0.2">
      <c r="B9" s="41"/>
      <c r="C9" s="41"/>
      <c r="D9" s="41"/>
      <c r="E9" s="41"/>
      <c r="F9" s="41"/>
      <c r="G9" s="41"/>
      <c r="H9" s="41"/>
      <c r="I9" s="41"/>
      <c r="J9" s="41"/>
      <c r="K9" s="41"/>
      <c r="L9" s="41"/>
    </row>
    <row r="10" spans="2:12" x14ac:dyDescent="0.2">
      <c r="B10" s="41"/>
      <c r="C10" s="41"/>
      <c r="D10" s="41"/>
      <c r="E10" s="41"/>
      <c r="F10" s="41"/>
      <c r="G10" s="41"/>
      <c r="H10" s="41"/>
      <c r="I10" s="41"/>
      <c r="J10" s="41"/>
      <c r="K10" s="41"/>
      <c r="L10" s="41"/>
    </row>
    <row r="11" spans="2:12" x14ac:dyDescent="0.2">
      <c r="B11" s="41"/>
      <c r="C11" s="41"/>
      <c r="D11" s="41"/>
      <c r="E11" s="41"/>
      <c r="F11" s="41"/>
      <c r="G11" s="41"/>
      <c r="H11" s="41"/>
      <c r="I11" s="41"/>
      <c r="J11" s="41"/>
      <c r="K11" s="41"/>
      <c r="L11" s="41"/>
    </row>
    <row r="12" spans="2:12" x14ac:dyDescent="0.2">
      <c r="B12" s="41"/>
      <c r="C12" s="41"/>
      <c r="D12" s="41"/>
      <c r="E12" s="41"/>
      <c r="F12" s="41"/>
      <c r="G12" s="41"/>
      <c r="H12" s="41"/>
      <c r="I12" s="41"/>
      <c r="J12" s="41"/>
      <c r="K12" s="41"/>
      <c r="L12" s="41"/>
    </row>
    <row r="13" spans="2:12" x14ac:dyDescent="0.2">
      <c r="B13" s="41"/>
      <c r="C13" s="41"/>
      <c r="D13" s="41"/>
      <c r="E13" s="41"/>
      <c r="F13" s="41"/>
      <c r="G13" s="41"/>
      <c r="H13" s="41"/>
      <c r="I13" s="41"/>
      <c r="J13" s="41"/>
      <c r="K13" s="41"/>
      <c r="L13" s="41"/>
    </row>
    <row r="14" spans="2:12" x14ac:dyDescent="0.2">
      <c r="B14" s="41"/>
      <c r="C14" s="41"/>
      <c r="D14" s="41"/>
      <c r="E14" s="41"/>
      <c r="F14" s="41"/>
      <c r="G14" s="41"/>
      <c r="H14" s="41"/>
      <c r="I14" s="41"/>
      <c r="J14" s="41"/>
      <c r="K14" s="41"/>
      <c r="L14" s="41"/>
    </row>
    <row r="15" spans="2:12" x14ac:dyDescent="0.2">
      <c r="B15" s="41"/>
      <c r="C15" s="41"/>
      <c r="D15" s="41"/>
      <c r="E15" s="41"/>
      <c r="F15" s="41"/>
      <c r="G15" s="41"/>
      <c r="H15" s="41"/>
      <c r="I15" s="41"/>
      <c r="J15" s="41"/>
      <c r="K15" s="41"/>
      <c r="L15" s="41"/>
    </row>
    <row r="16" spans="2:12" x14ac:dyDescent="0.2">
      <c r="B16" s="41"/>
      <c r="C16" s="41"/>
      <c r="D16" s="41"/>
      <c r="E16" s="41"/>
      <c r="F16" s="41"/>
      <c r="G16" s="41"/>
      <c r="H16" s="41"/>
      <c r="I16" s="41"/>
      <c r="J16" s="41"/>
      <c r="K16" s="41"/>
      <c r="L16" s="41"/>
    </row>
    <row r="17" spans="2:12" x14ac:dyDescent="0.2">
      <c r="B17" s="41"/>
      <c r="C17" s="41"/>
      <c r="D17" s="41"/>
      <c r="E17" s="41"/>
      <c r="F17" s="41"/>
      <c r="G17" s="41"/>
      <c r="H17" s="41"/>
      <c r="I17" s="41"/>
      <c r="J17" s="41"/>
      <c r="K17" s="41"/>
      <c r="L17" s="41"/>
    </row>
    <row r="18" spans="2:12" x14ac:dyDescent="0.2">
      <c r="B18" s="45"/>
      <c r="C18" s="41"/>
      <c r="D18" s="41"/>
      <c r="E18" s="41"/>
      <c r="F18" s="41"/>
      <c r="G18" s="41"/>
      <c r="H18" s="41"/>
      <c r="I18" s="41"/>
      <c r="J18" s="41"/>
      <c r="K18" s="41"/>
      <c r="L18" s="41"/>
    </row>
    <row r="19" spans="2:12" x14ac:dyDescent="0.2">
      <c r="B19" s="41"/>
      <c r="C19" s="41"/>
      <c r="D19" s="41"/>
      <c r="E19" s="41"/>
      <c r="F19" s="41"/>
      <c r="G19" s="41"/>
      <c r="H19" s="41"/>
      <c r="I19" s="41"/>
      <c r="J19" s="41"/>
      <c r="K19" s="41"/>
      <c r="L19" s="41"/>
    </row>
    <row r="20" spans="2:12" x14ac:dyDescent="0.2">
      <c r="B20" s="41"/>
      <c r="C20" s="41"/>
      <c r="D20" s="41"/>
      <c r="E20" s="41"/>
      <c r="F20" s="41"/>
      <c r="G20" s="41"/>
      <c r="H20" s="41"/>
      <c r="I20" s="41"/>
      <c r="J20" s="41"/>
      <c r="K20" s="41"/>
      <c r="L20" s="41"/>
    </row>
    <row r="21" spans="2:12" x14ac:dyDescent="0.2">
      <c r="B21" s="41"/>
      <c r="C21" s="41"/>
      <c r="D21" s="41"/>
      <c r="E21" s="41"/>
      <c r="F21" s="41"/>
      <c r="G21" s="41"/>
      <c r="H21" s="41"/>
      <c r="I21" s="41"/>
      <c r="J21" s="41"/>
      <c r="K21" s="41"/>
      <c r="L21" s="41"/>
    </row>
    <row r="22" spans="2:12" x14ac:dyDescent="0.2">
      <c r="B22" s="45"/>
      <c r="C22" s="41"/>
      <c r="D22" s="41"/>
      <c r="E22" s="41"/>
      <c r="F22" s="41"/>
      <c r="G22" s="41"/>
      <c r="H22" s="41"/>
      <c r="I22" s="41"/>
      <c r="J22" s="41"/>
      <c r="K22" s="41"/>
      <c r="L22" s="41"/>
    </row>
    <row r="23" spans="2:12" x14ac:dyDescent="0.2">
      <c r="B23" s="41"/>
      <c r="C23" s="41"/>
      <c r="D23" s="41"/>
      <c r="E23" s="41"/>
      <c r="F23" s="41"/>
      <c r="G23" s="41"/>
      <c r="H23" s="41"/>
      <c r="I23" s="41"/>
      <c r="J23" s="41"/>
      <c r="K23" s="41"/>
      <c r="L23" s="41"/>
    </row>
    <row r="24" spans="2:12" x14ac:dyDescent="0.2">
      <c r="B24" s="41"/>
      <c r="C24" s="41"/>
      <c r="D24" s="41"/>
      <c r="E24" s="41"/>
      <c r="F24" s="41"/>
      <c r="G24" s="41"/>
      <c r="H24" s="41"/>
      <c r="I24" s="41"/>
      <c r="J24" s="41"/>
      <c r="K24" s="41"/>
      <c r="L24" s="41"/>
    </row>
    <row r="25" spans="2:12" x14ac:dyDescent="0.2">
      <c r="B25" s="43"/>
      <c r="C25" s="43"/>
      <c r="D25" s="43"/>
      <c r="E25" s="41"/>
      <c r="F25" s="41"/>
      <c r="G25" s="43"/>
      <c r="H25" s="43"/>
      <c r="I25" s="43"/>
      <c r="J25" s="43"/>
      <c r="K25" s="43"/>
      <c r="L25" s="41"/>
    </row>
    <row r="26" spans="2:12" x14ac:dyDescent="0.2">
      <c r="B26" s="43"/>
      <c r="C26" s="43"/>
      <c r="D26" s="43"/>
      <c r="E26" s="41"/>
      <c r="F26" s="41"/>
      <c r="G26" s="43"/>
      <c r="H26" s="43"/>
      <c r="I26" s="43"/>
      <c r="J26" s="43"/>
      <c r="K26" s="43"/>
      <c r="L26" s="41"/>
    </row>
    <row r="27" spans="2:12" x14ac:dyDescent="0.2">
      <c r="B27" s="43"/>
      <c r="C27" s="43"/>
      <c r="D27" s="43"/>
      <c r="E27" s="41"/>
      <c r="F27" s="41"/>
      <c r="G27" s="43"/>
      <c r="H27" s="43"/>
      <c r="I27" s="43"/>
      <c r="J27" s="43"/>
      <c r="K27" s="43"/>
      <c r="L27" s="41"/>
    </row>
    <row r="28" spans="2:12" x14ac:dyDescent="0.2">
      <c r="B28" s="46"/>
      <c r="C28" s="46"/>
      <c r="D28" s="46"/>
      <c r="E28" s="46"/>
      <c r="F28" s="46"/>
      <c r="G28" s="46"/>
      <c r="H28" s="46"/>
      <c r="I28" s="46"/>
      <c r="J28" s="46"/>
      <c r="K28" s="46"/>
      <c r="L28" s="46"/>
    </row>
    <row r="29" spans="2:12" x14ac:dyDescent="0.2">
      <c r="B29" s="47"/>
      <c r="C29" s="46"/>
      <c r="D29" s="46"/>
      <c r="E29" s="46"/>
      <c r="F29" s="46"/>
      <c r="G29" s="46"/>
      <c r="H29" s="46"/>
      <c r="I29" s="46"/>
      <c r="J29" s="46"/>
      <c r="K29" s="46"/>
      <c r="L29" s="46"/>
    </row>
    <row r="30" spans="2:12" x14ac:dyDescent="0.2">
      <c r="B30" s="48"/>
      <c r="C30" s="48"/>
      <c r="D30" s="48"/>
      <c r="E30" s="48"/>
      <c r="F30" s="48"/>
      <c r="G30" s="48"/>
      <c r="H30" s="48"/>
      <c r="I30" s="48"/>
      <c r="J30" s="48"/>
      <c r="K30" s="48"/>
      <c r="L30" s="46"/>
    </row>
    <row r="31" spans="2:12" x14ac:dyDescent="0.2">
      <c r="B31" s="48"/>
      <c r="C31" s="48"/>
      <c r="D31" s="48"/>
      <c r="E31" s="48"/>
      <c r="F31" s="48"/>
      <c r="G31" s="48"/>
      <c r="H31" s="48"/>
      <c r="I31" s="48"/>
      <c r="J31" s="48"/>
      <c r="K31" s="48"/>
      <c r="L31" s="46"/>
    </row>
    <row r="32" spans="2:12" x14ac:dyDescent="0.2">
      <c r="B32" s="47"/>
      <c r="C32" s="46"/>
      <c r="D32" s="46"/>
      <c r="E32" s="46"/>
      <c r="F32" s="46"/>
      <c r="G32" s="46"/>
      <c r="H32" s="46"/>
      <c r="I32" s="46"/>
      <c r="J32" s="46"/>
      <c r="K32" s="46"/>
      <c r="L32" s="46"/>
    </row>
    <row r="33" spans="2:12" x14ac:dyDescent="0.2">
      <c r="B33" s="46"/>
      <c r="C33" s="46"/>
      <c r="D33" s="46"/>
      <c r="E33" s="46"/>
      <c r="F33" s="46"/>
      <c r="G33" s="46"/>
      <c r="H33" s="46"/>
      <c r="I33" s="46"/>
      <c r="J33" s="46"/>
      <c r="K33" s="46"/>
      <c r="L33" s="46"/>
    </row>
    <row r="34" spans="2:12" x14ac:dyDescent="0.2">
      <c r="B34" s="46"/>
      <c r="C34" s="46"/>
      <c r="D34" s="46"/>
      <c r="E34" s="46"/>
      <c r="F34" s="46"/>
      <c r="G34" s="46"/>
      <c r="H34" s="46"/>
      <c r="I34" s="46"/>
      <c r="J34" s="46"/>
      <c r="K34" s="46"/>
      <c r="L34" s="46"/>
    </row>
    <row r="35" spans="2:12" x14ac:dyDescent="0.2">
      <c r="B35" s="46"/>
      <c r="C35" s="46"/>
      <c r="D35" s="46"/>
      <c r="E35" s="46"/>
      <c r="F35" s="46"/>
      <c r="G35" s="46"/>
      <c r="H35" s="46"/>
      <c r="I35" s="46"/>
      <c r="J35" s="46"/>
      <c r="K35" s="46"/>
      <c r="L35" s="46"/>
    </row>
    <row r="36" spans="2:12" x14ac:dyDescent="0.2">
      <c r="B36" s="46"/>
      <c r="C36" s="46"/>
      <c r="D36" s="46"/>
      <c r="E36" s="46"/>
      <c r="F36" s="46"/>
      <c r="G36" s="46"/>
      <c r="H36" s="46"/>
      <c r="I36" s="46"/>
      <c r="J36" s="46"/>
      <c r="K36" s="46"/>
      <c r="L36" s="46"/>
    </row>
    <row r="37" spans="2:12" x14ac:dyDescent="0.2">
      <c r="B37" s="46"/>
      <c r="C37" s="46"/>
      <c r="D37" s="46"/>
      <c r="E37" s="46"/>
      <c r="F37" s="46"/>
      <c r="G37" s="46"/>
      <c r="H37" s="46"/>
      <c r="I37" s="46"/>
      <c r="J37" s="46"/>
      <c r="K37" s="46"/>
      <c r="L37" s="46"/>
    </row>
    <row r="38" spans="2:12" x14ac:dyDescent="0.2">
      <c r="B38" s="46"/>
      <c r="C38" s="46"/>
      <c r="D38" s="46"/>
      <c r="E38" s="46"/>
      <c r="F38" s="46"/>
      <c r="G38" s="46"/>
      <c r="H38" s="46"/>
      <c r="I38" s="46"/>
      <c r="J38" s="46"/>
      <c r="K38" s="46"/>
      <c r="L38" s="46"/>
    </row>
    <row r="39" spans="2:12" x14ac:dyDescent="0.2">
      <c r="B39" s="46"/>
      <c r="C39" s="46"/>
      <c r="D39" s="46"/>
      <c r="E39" s="46"/>
      <c r="F39" s="46"/>
      <c r="G39" s="46"/>
      <c r="H39" s="46"/>
      <c r="I39" s="46"/>
      <c r="J39" s="46"/>
      <c r="K39" s="46"/>
      <c r="L39" s="46"/>
    </row>
    <row r="40" spans="2:12" x14ac:dyDescent="0.2">
      <c r="B40" s="46"/>
      <c r="C40" s="46"/>
      <c r="D40" s="46"/>
      <c r="E40" s="46"/>
      <c r="F40" s="46"/>
      <c r="G40" s="46"/>
      <c r="H40" s="46"/>
      <c r="I40" s="46"/>
      <c r="J40" s="46"/>
      <c r="K40" s="46"/>
      <c r="L40" s="46"/>
    </row>
    <row r="41" spans="2:12" x14ac:dyDescent="0.2">
      <c r="B41" s="46"/>
      <c r="C41" s="46"/>
      <c r="D41" s="46"/>
      <c r="E41" s="46"/>
      <c r="F41" s="46"/>
      <c r="G41" s="46"/>
      <c r="H41" s="46"/>
      <c r="I41" s="46"/>
      <c r="J41" s="46"/>
      <c r="K41" s="46"/>
      <c r="L41" s="46"/>
    </row>
    <row r="42" spans="2:12" x14ac:dyDescent="0.2">
      <c r="B42" s="46"/>
      <c r="C42" s="46"/>
      <c r="D42" s="46"/>
      <c r="E42" s="46"/>
      <c r="F42" s="46"/>
      <c r="G42" s="46"/>
      <c r="H42" s="46"/>
      <c r="I42" s="46"/>
      <c r="J42" s="46"/>
      <c r="K42" s="46"/>
      <c r="L42" s="46"/>
    </row>
    <row r="43" spans="2:12" x14ac:dyDescent="0.2">
      <c r="B43" s="46"/>
      <c r="C43" s="46"/>
      <c r="D43" s="46"/>
      <c r="E43" s="46"/>
      <c r="F43" s="46"/>
      <c r="G43" s="46"/>
      <c r="H43" s="46"/>
      <c r="I43" s="46"/>
      <c r="J43" s="46"/>
      <c r="K43" s="46"/>
      <c r="L43" s="46"/>
    </row>
    <row r="44" spans="2:12" x14ac:dyDescent="0.2">
      <c r="B44" s="46"/>
      <c r="C44" s="46"/>
      <c r="D44" s="46"/>
      <c r="E44" s="46"/>
      <c r="F44" s="46"/>
      <c r="G44" s="46"/>
      <c r="H44" s="46"/>
      <c r="I44" s="46"/>
      <c r="J44" s="46"/>
      <c r="K44" s="46"/>
      <c r="L44" s="46"/>
    </row>
    <row r="45" spans="2:12" x14ac:dyDescent="0.2">
      <c r="B45" s="46"/>
      <c r="C45" s="46"/>
      <c r="D45" s="46"/>
      <c r="E45" s="46"/>
      <c r="F45" s="46"/>
      <c r="G45" s="46"/>
      <c r="H45" s="46"/>
      <c r="I45" s="46"/>
      <c r="J45" s="46"/>
      <c r="K45" s="46"/>
      <c r="L45" s="46"/>
    </row>
    <row r="46" spans="2:12" x14ac:dyDescent="0.2">
      <c r="B46" s="46"/>
      <c r="C46" s="46"/>
      <c r="D46" s="46"/>
      <c r="E46" s="46"/>
      <c r="F46" s="46"/>
      <c r="G46" s="46"/>
      <c r="H46" s="46"/>
      <c r="I46" s="46"/>
      <c r="J46" s="46"/>
      <c r="K46" s="46"/>
      <c r="L46" s="46"/>
    </row>
    <row r="47" spans="2:12" x14ac:dyDescent="0.2">
      <c r="B47" s="46"/>
      <c r="C47" s="46"/>
      <c r="D47" s="46"/>
      <c r="E47" s="46"/>
      <c r="F47" s="46"/>
      <c r="G47" s="46"/>
      <c r="H47" s="46"/>
      <c r="I47" s="46"/>
      <c r="J47" s="46"/>
      <c r="K47" s="46"/>
      <c r="L47" s="46"/>
    </row>
    <row r="48" spans="2:12" x14ac:dyDescent="0.2">
      <c r="B48" s="46"/>
      <c r="C48" s="46"/>
      <c r="D48" s="46"/>
      <c r="E48" s="46"/>
      <c r="F48" s="46"/>
      <c r="G48" s="46"/>
      <c r="H48" s="46"/>
      <c r="I48" s="46"/>
      <c r="J48" s="46"/>
      <c r="K48" s="46"/>
      <c r="L48" s="46"/>
    </row>
    <row r="49" spans="2:12" x14ac:dyDescent="0.2">
      <c r="B49" s="46"/>
      <c r="C49" s="46"/>
      <c r="D49" s="46"/>
      <c r="E49" s="46"/>
      <c r="F49" s="46"/>
      <c r="G49" s="46"/>
      <c r="H49" s="46"/>
      <c r="I49" s="46"/>
      <c r="J49" s="46"/>
      <c r="K49" s="46"/>
      <c r="L49" s="46"/>
    </row>
    <row r="50" spans="2:12" x14ac:dyDescent="0.2">
      <c r="B50" s="46"/>
      <c r="C50" s="46"/>
      <c r="D50" s="46"/>
      <c r="E50" s="46"/>
      <c r="F50" s="46"/>
      <c r="G50" s="46"/>
      <c r="H50" s="46"/>
      <c r="I50" s="46"/>
      <c r="J50" s="46"/>
      <c r="K50" s="46"/>
      <c r="L50" s="46"/>
    </row>
    <row r="51" spans="2:12" x14ac:dyDescent="0.2">
      <c r="B51" s="46"/>
      <c r="C51" s="46"/>
      <c r="D51" s="46"/>
      <c r="E51" s="46"/>
      <c r="F51" s="46"/>
      <c r="G51" s="46"/>
      <c r="H51" s="46"/>
      <c r="I51" s="46"/>
      <c r="J51" s="46"/>
      <c r="K51" s="46"/>
      <c r="L51" s="46"/>
    </row>
    <row r="52" spans="2:12" x14ac:dyDescent="0.2">
      <c r="B52" s="46"/>
      <c r="C52" s="46"/>
      <c r="D52" s="46"/>
      <c r="E52" s="46"/>
      <c r="F52" s="46"/>
      <c r="G52" s="46"/>
      <c r="H52" s="46"/>
      <c r="I52" s="46"/>
      <c r="J52" s="46"/>
      <c r="K52" s="46"/>
      <c r="L52" s="46"/>
    </row>
    <row r="53" spans="2:12" x14ac:dyDescent="0.2">
      <c r="B53" s="46"/>
      <c r="C53" s="46"/>
      <c r="D53" s="46"/>
      <c r="E53" s="46"/>
      <c r="F53" s="46"/>
      <c r="G53" s="46"/>
      <c r="H53" s="46"/>
      <c r="I53" s="46"/>
      <c r="J53" s="46"/>
      <c r="K53" s="46"/>
      <c r="L53" s="46"/>
    </row>
    <row r="54" spans="2:12" x14ac:dyDescent="0.2">
      <c r="B54" s="46"/>
      <c r="C54" s="46"/>
      <c r="D54" s="46"/>
      <c r="E54" s="46"/>
      <c r="F54" s="46"/>
      <c r="G54" s="46"/>
      <c r="H54" s="46"/>
      <c r="I54" s="46"/>
      <c r="J54" s="46"/>
      <c r="K54" s="46"/>
      <c r="L54" s="46"/>
    </row>
    <row r="55" spans="2:12" x14ac:dyDescent="0.2">
      <c r="B55" s="46"/>
      <c r="C55" s="46"/>
      <c r="D55" s="46"/>
      <c r="E55" s="46"/>
      <c r="F55" s="46"/>
      <c r="G55" s="46"/>
      <c r="H55" s="46"/>
      <c r="I55" s="46"/>
      <c r="J55" s="46"/>
      <c r="K55" s="46"/>
      <c r="L55" s="46"/>
    </row>
    <row r="59" spans="2:12" x14ac:dyDescent="0.2">
      <c r="B59" s="37"/>
      <c r="C59" s="37"/>
      <c r="D59" s="37"/>
      <c r="E59" s="37"/>
      <c r="F59" s="37"/>
      <c r="G59" s="37"/>
      <c r="H59" s="37"/>
      <c r="I59" s="37"/>
      <c r="J59" s="37"/>
      <c r="K59" s="37"/>
      <c r="L59" s="37"/>
    </row>
    <row r="60" spans="2:12" x14ac:dyDescent="0.2">
      <c r="B60" s="37"/>
      <c r="C60" s="37"/>
      <c r="D60" s="37"/>
      <c r="E60" s="37"/>
      <c r="F60" s="37"/>
      <c r="G60" s="37"/>
      <c r="H60" s="37"/>
      <c r="I60" s="37"/>
      <c r="J60" s="37"/>
      <c r="K60" s="37"/>
      <c r="L60" s="37"/>
    </row>
    <row r="61" spans="2:12" x14ac:dyDescent="0.2">
      <c r="B61" s="37"/>
      <c r="C61" s="37"/>
      <c r="D61" s="37"/>
      <c r="E61" s="37"/>
      <c r="F61" s="37"/>
      <c r="G61" s="37"/>
      <c r="H61" s="37"/>
      <c r="I61" s="37"/>
      <c r="J61" s="37"/>
      <c r="K61" s="37"/>
      <c r="L61" s="37"/>
    </row>
    <row r="62" spans="2:12" x14ac:dyDescent="0.2">
      <c r="B62" s="37"/>
      <c r="C62" s="37"/>
      <c r="D62" s="37"/>
      <c r="E62" s="37"/>
      <c r="F62" s="37"/>
      <c r="G62" s="37"/>
      <c r="H62" s="37"/>
      <c r="I62" s="37"/>
      <c r="J62" s="37"/>
      <c r="K62" s="37"/>
      <c r="L62" s="37"/>
    </row>
    <row r="63" spans="2:12" x14ac:dyDescent="0.2">
      <c r="B63" s="37"/>
      <c r="C63" s="37"/>
      <c r="D63" s="37"/>
      <c r="E63" s="37"/>
      <c r="F63" s="37"/>
      <c r="G63" s="37"/>
      <c r="H63" s="37"/>
      <c r="I63" s="37"/>
      <c r="J63" s="37"/>
      <c r="K63" s="37"/>
      <c r="L63" s="37"/>
    </row>
    <row r="64" spans="2:12" x14ac:dyDescent="0.2">
      <c r="B64" s="49"/>
      <c r="C64" s="37"/>
      <c r="D64" s="37"/>
      <c r="E64" s="37"/>
      <c r="F64" s="37"/>
      <c r="G64" s="37"/>
      <c r="H64" s="37"/>
      <c r="I64" s="37"/>
      <c r="J64" s="37"/>
      <c r="K64" s="37"/>
      <c r="L64" s="37"/>
    </row>
    <row r="65" spans="2:12" x14ac:dyDescent="0.2">
      <c r="B65" s="37"/>
      <c r="C65" s="37"/>
      <c r="D65" s="37"/>
      <c r="E65" s="37"/>
      <c r="F65" s="37"/>
      <c r="G65" s="37"/>
      <c r="H65" s="37"/>
      <c r="I65" s="37"/>
      <c r="J65" s="37"/>
      <c r="K65" s="37"/>
      <c r="L65" s="37"/>
    </row>
    <row r="66" spans="2:12" x14ac:dyDescent="0.2">
      <c r="B66" s="37"/>
      <c r="C66" s="37"/>
      <c r="D66" s="37"/>
      <c r="E66" s="37"/>
      <c r="F66" s="37"/>
      <c r="G66" s="37"/>
      <c r="H66" s="37"/>
      <c r="I66" s="37"/>
      <c r="J66" s="37"/>
      <c r="K66" s="37"/>
      <c r="L66" s="37"/>
    </row>
    <row r="67" spans="2:12" x14ac:dyDescent="0.2">
      <c r="B67" s="37"/>
      <c r="C67" s="37"/>
      <c r="D67" s="37"/>
      <c r="E67" s="37"/>
      <c r="F67" s="37"/>
      <c r="G67" s="37"/>
      <c r="H67" s="37"/>
      <c r="I67" s="37"/>
      <c r="J67" s="37"/>
      <c r="K67" s="37"/>
      <c r="L67" s="37"/>
    </row>
    <row r="68" spans="2:12" x14ac:dyDescent="0.2">
      <c r="B68" s="37"/>
      <c r="C68" s="37"/>
      <c r="D68" s="37"/>
      <c r="E68" s="37"/>
      <c r="F68" s="37"/>
      <c r="G68" s="37"/>
      <c r="H68" s="37"/>
      <c r="I68" s="37"/>
      <c r="J68" s="37"/>
      <c r="K68" s="37"/>
      <c r="L68" s="37"/>
    </row>
    <row r="69" spans="2:12" x14ac:dyDescent="0.2">
      <c r="B69" s="37"/>
      <c r="C69" s="37"/>
      <c r="D69" s="37"/>
      <c r="E69" s="37"/>
      <c r="F69" s="37"/>
      <c r="G69" s="37"/>
      <c r="H69" s="37"/>
      <c r="I69" s="37"/>
      <c r="J69" s="37"/>
      <c r="K69" s="37"/>
      <c r="L69" s="37"/>
    </row>
    <row r="70" spans="2:12" x14ac:dyDescent="0.2">
      <c r="B70" s="37"/>
      <c r="C70" s="37"/>
      <c r="D70" s="37"/>
      <c r="E70" s="37"/>
      <c r="F70" s="37"/>
      <c r="G70" s="37"/>
      <c r="H70" s="37"/>
      <c r="I70" s="37"/>
      <c r="J70" s="37"/>
      <c r="K70" s="37"/>
      <c r="L70" s="37"/>
    </row>
    <row r="71" spans="2:12" x14ac:dyDescent="0.2">
      <c r="B71" s="37"/>
      <c r="C71" s="37"/>
      <c r="D71" s="37"/>
      <c r="E71" s="37"/>
      <c r="F71" s="37"/>
      <c r="G71" s="37"/>
      <c r="H71" s="37"/>
      <c r="I71" s="37"/>
      <c r="J71" s="37"/>
      <c r="K71" s="37"/>
      <c r="L71" s="37"/>
    </row>
    <row r="72" spans="2:12" x14ac:dyDescent="0.2">
      <c r="B72" s="37"/>
      <c r="C72" s="37"/>
      <c r="D72" s="37"/>
      <c r="E72" s="37"/>
      <c r="F72" s="37"/>
      <c r="G72" s="37"/>
      <c r="H72" s="37"/>
      <c r="I72" s="37"/>
      <c r="J72" s="37"/>
      <c r="K72" s="37"/>
      <c r="L72" s="37"/>
    </row>
    <row r="73" spans="2:12" x14ac:dyDescent="0.2">
      <c r="B73" s="37"/>
      <c r="C73" s="37"/>
      <c r="D73" s="37"/>
      <c r="E73" s="37"/>
      <c r="F73" s="37"/>
      <c r="G73" s="37"/>
      <c r="H73" s="37"/>
      <c r="I73" s="37"/>
      <c r="J73" s="37"/>
      <c r="K73" s="37"/>
      <c r="L73" s="37"/>
    </row>
    <row r="74" spans="2:12" x14ac:dyDescent="0.2">
      <c r="B74" s="37"/>
      <c r="C74" s="37"/>
      <c r="D74" s="37"/>
      <c r="E74" s="37"/>
      <c r="F74" s="37"/>
      <c r="G74" s="37"/>
      <c r="H74" s="37"/>
      <c r="I74" s="37"/>
      <c r="J74" s="37"/>
      <c r="K74" s="37"/>
      <c r="L74" s="37"/>
    </row>
    <row r="75" spans="2:12" x14ac:dyDescent="0.2">
      <c r="B75" s="37"/>
      <c r="C75" s="37"/>
      <c r="D75" s="37"/>
      <c r="E75" s="37"/>
      <c r="F75" s="37"/>
      <c r="G75" s="37"/>
      <c r="H75" s="37"/>
      <c r="I75" s="37"/>
      <c r="J75" s="37"/>
      <c r="K75" s="37"/>
      <c r="L75" s="37"/>
    </row>
    <row r="76" spans="2:12" x14ac:dyDescent="0.2">
      <c r="B76" s="37"/>
      <c r="C76" s="37"/>
      <c r="D76" s="37"/>
      <c r="E76" s="37"/>
      <c r="F76" s="37"/>
      <c r="G76" s="37"/>
      <c r="H76" s="37"/>
      <c r="I76" s="37"/>
      <c r="J76" s="37"/>
      <c r="K76" s="37"/>
      <c r="L76" s="37"/>
    </row>
    <row r="77" spans="2:12" x14ac:dyDescent="0.2">
      <c r="B77" s="49"/>
      <c r="C77" s="37"/>
      <c r="D77" s="37"/>
      <c r="E77" s="37"/>
      <c r="F77" s="37"/>
      <c r="G77" s="37"/>
      <c r="H77" s="37"/>
      <c r="I77" s="37"/>
      <c r="J77" s="37"/>
      <c r="K77" s="37"/>
      <c r="L77" s="37"/>
    </row>
    <row r="78" spans="2:12" x14ac:dyDescent="0.2">
      <c r="B78" s="37"/>
      <c r="C78" s="37"/>
      <c r="D78" s="37"/>
      <c r="E78" s="37"/>
      <c r="F78" s="37"/>
      <c r="G78" s="37"/>
      <c r="H78" s="37"/>
      <c r="I78" s="37"/>
      <c r="J78" s="37"/>
      <c r="K78" s="37"/>
      <c r="L78" s="37"/>
    </row>
    <row r="79" spans="2:12" x14ac:dyDescent="0.2">
      <c r="B79" s="37"/>
      <c r="C79" s="37"/>
      <c r="D79" s="37"/>
      <c r="E79" s="37"/>
      <c r="F79" s="37"/>
      <c r="G79" s="37"/>
      <c r="H79" s="37"/>
      <c r="I79" s="37"/>
      <c r="J79" s="37"/>
      <c r="K79" s="37"/>
      <c r="L79" s="37"/>
    </row>
    <row r="80" spans="2:12" x14ac:dyDescent="0.2">
      <c r="B80" s="37"/>
      <c r="C80" s="37"/>
      <c r="D80" s="37"/>
      <c r="E80" s="37"/>
      <c r="F80" s="37"/>
      <c r="G80" s="37"/>
      <c r="H80" s="37"/>
      <c r="I80" s="37"/>
      <c r="J80" s="37"/>
      <c r="K80" s="37"/>
      <c r="L80" s="37"/>
    </row>
    <row r="81" spans="2:12" x14ac:dyDescent="0.2">
      <c r="B81" s="37"/>
      <c r="C81" s="37"/>
      <c r="D81" s="37"/>
      <c r="E81" s="37"/>
      <c r="F81" s="37"/>
      <c r="G81" s="37"/>
      <c r="H81" s="37"/>
      <c r="I81" s="37"/>
      <c r="J81" s="37"/>
      <c r="K81" s="37"/>
      <c r="L81" s="37"/>
    </row>
    <row r="82" spans="2:12" x14ac:dyDescent="0.2">
      <c r="B82" s="37"/>
      <c r="C82" s="37"/>
      <c r="D82" s="37"/>
      <c r="E82" s="37"/>
      <c r="F82" s="37"/>
      <c r="G82" s="37"/>
      <c r="H82" s="37"/>
      <c r="I82" s="37"/>
      <c r="J82" s="37"/>
      <c r="K82" s="37"/>
      <c r="L82" s="37"/>
    </row>
    <row r="83" spans="2:12" x14ac:dyDescent="0.2">
      <c r="B83" s="37"/>
      <c r="C83" s="37"/>
      <c r="D83" s="37"/>
      <c r="E83" s="37"/>
      <c r="F83" s="37"/>
      <c r="G83" s="37"/>
      <c r="H83" s="37"/>
      <c r="I83" s="37"/>
      <c r="J83" s="37"/>
      <c r="K83" s="37"/>
      <c r="L83" s="37"/>
    </row>
    <row r="84" spans="2:12" x14ac:dyDescent="0.2">
      <c r="B84" s="37"/>
      <c r="C84" s="37"/>
      <c r="D84" s="37"/>
      <c r="E84" s="37"/>
      <c r="F84" s="37"/>
      <c r="G84" s="37"/>
      <c r="H84" s="37"/>
      <c r="I84" s="37"/>
      <c r="J84" s="37"/>
      <c r="K84" s="37"/>
      <c r="L84" s="37"/>
    </row>
  </sheetData>
  <sheetProtection algorithmName="SHA-512" hashValue="3PIIPkPybHYNLG7LLKos87cohxllPVVW84z4D+U//YMdwajqx9QqUkz7uya8FZRuBw1MigDD2/5mIeEEVgnp1g==" saltValue="2uhyaEZBaqTCG4OturLEOQ==" spinCount="100000" sheet="1" objects="1" scenarios="1" selectLockedCells="1" selectUnlockedCells="1"/>
  <phoneticPr fontId="17" type="noConversion"/>
  <pageMargins left="0" right="0" top="0.39370078740157483" bottom="0" header="0" footer="0"/>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BS560"/>
  <sheetViews>
    <sheetView showGridLines="0" workbookViewId="0">
      <selection activeCell="B7" sqref="B7"/>
    </sheetView>
  </sheetViews>
  <sheetFormatPr defaultColWidth="8.140625" defaultRowHeight="12.75" x14ac:dyDescent="0.2"/>
  <cols>
    <col min="1" max="1" width="23.85546875" style="56" customWidth="1"/>
    <col min="2" max="2" width="42.28515625" style="56" customWidth="1"/>
    <col min="3" max="3" width="43.140625" style="55" customWidth="1"/>
    <col min="4" max="71" width="8.140625" style="55" customWidth="1"/>
    <col min="72" max="16384" width="8.140625" style="56"/>
  </cols>
  <sheetData>
    <row r="1" spans="1:71" s="51" customFormat="1" ht="13.5" customHeight="1" x14ac:dyDescent="0.2">
      <c r="A1" s="50"/>
    </row>
    <row r="2" spans="1:71" s="52" customFormat="1" ht="18" customHeight="1" x14ac:dyDescent="0.2">
      <c r="A2" s="164" t="s">
        <v>165</v>
      </c>
      <c r="B2" s="165"/>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1:71" s="54" customFormat="1" ht="18" customHeight="1" x14ac:dyDescent="0.2">
      <c r="A3" s="166" t="s">
        <v>407</v>
      </c>
      <c r="B3" s="167"/>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row>
    <row r="4" spans="1:71" ht="18" customHeight="1" x14ac:dyDescent="0.2">
      <c r="A4" s="114" t="s">
        <v>166</v>
      </c>
      <c r="B4" s="115"/>
    </row>
    <row r="5" spans="1:71" s="54" customFormat="1" ht="18" customHeight="1" x14ac:dyDescent="0.2">
      <c r="A5" s="110" t="s">
        <v>167</v>
      </c>
      <c r="B5" s="112" t="str">
        <f>IF(naw_uzovi_zorgkantoor="","",VLOOKUP(naw_uzovi_zorgkantoor,A13:B45,2))</f>
        <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row>
    <row r="6" spans="1:71" ht="18" customHeight="1" x14ac:dyDescent="0.2">
      <c r="A6" s="111" t="s">
        <v>168</v>
      </c>
      <c r="B6" s="112" t="str">
        <f>IF(naw_uzovi_zorgkantoor="","",VLOOKUP(naw_uzovi_zorgkantoor,A13:C45,3))</f>
        <v/>
      </c>
    </row>
    <row r="7" spans="1:71" s="54" customFormat="1" ht="18" customHeight="1" x14ac:dyDescent="0.2">
      <c r="A7" s="110" t="s">
        <v>169</v>
      </c>
      <c r="B7" s="108"/>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row>
    <row r="8" spans="1:71" s="54" customFormat="1" ht="18" customHeight="1" x14ac:dyDescent="0.2">
      <c r="A8" s="110" t="s">
        <v>170</v>
      </c>
      <c r="B8" s="108"/>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row>
    <row r="9" spans="1:71" s="54" customFormat="1" ht="18" customHeight="1" x14ac:dyDescent="0.2">
      <c r="A9" s="113" t="s">
        <v>171</v>
      </c>
      <c r="B9" s="109"/>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row>
    <row r="10" spans="1:71" s="55" customFormat="1" ht="15" customHeight="1" x14ac:dyDescent="0.2"/>
    <row r="11" spans="1:71" s="55" customFormat="1" ht="15" customHeight="1" x14ac:dyDescent="0.2">
      <c r="A11" s="57" t="s">
        <v>172</v>
      </c>
    </row>
    <row r="12" spans="1:71" ht="18" customHeight="1" x14ac:dyDescent="0.2">
      <c r="A12" s="58" t="s">
        <v>173</v>
      </c>
      <c r="B12" s="59" t="s">
        <v>174</v>
      </c>
      <c r="C12" s="60" t="s">
        <v>175</v>
      </c>
    </row>
    <row r="13" spans="1:71" ht="15" customHeight="1" x14ac:dyDescent="0.2">
      <c r="A13" s="61" t="s">
        <v>176</v>
      </c>
      <c r="B13" s="98" t="s">
        <v>177</v>
      </c>
      <c r="C13" s="62" t="s">
        <v>178</v>
      </c>
    </row>
    <row r="14" spans="1:71" ht="15" customHeight="1" x14ac:dyDescent="0.2">
      <c r="A14" s="63" t="s">
        <v>179</v>
      </c>
      <c r="B14" s="64" t="s">
        <v>177</v>
      </c>
      <c r="C14" s="65" t="s">
        <v>180</v>
      </c>
    </row>
    <row r="15" spans="1:71" ht="15" customHeight="1" x14ac:dyDescent="0.2">
      <c r="A15" s="66" t="s">
        <v>181</v>
      </c>
      <c r="B15" s="67" t="s">
        <v>182</v>
      </c>
      <c r="C15" s="68" t="s">
        <v>183</v>
      </c>
    </row>
    <row r="16" spans="1:71" ht="15" customHeight="1" x14ac:dyDescent="0.2">
      <c r="A16" s="66" t="s">
        <v>184</v>
      </c>
      <c r="B16" s="67" t="s">
        <v>185</v>
      </c>
      <c r="C16" s="68" t="s">
        <v>186</v>
      </c>
    </row>
    <row r="17" spans="1:3" ht="15" customHeight="1" x14ac:dyDescent="0.2">
      <c r="A17" s="66" t="s">
        <v>187</v>
      </c>
      <c r="B17" s="67" t="s">
        <v>188</v>
      </c>
      <c r="C17" s="68" t="s">
        <v>189</v>
      </c>
    </row>
    <row r="18" spans="1:3" ht="15" customHeight="1" x14ac:dyDescent="0.2">
      <c r="A18" s="66" t="s">
        <v>190</v>
      </c>
      <c r="B18" s="67" t="s">
        <v>191</v>
      </c>
      <c r="C18" s="68" t="s">
        <v>189</v>
      </c>
    </row>
    <row r="19" spans="1:3" ht="15" customHeight="1" x14ac:dyDescent="0.2">
      <c r="A19" s="66" t="s">
        <v>192</v>
      </c>
      <c r="B19" s="67" t="s">
        <v>193</v>
      </c>
      <c r="C19" s="68" t="s">
        <v>183</v>
      </c>
    </row>
    <row r="20" spans="1:3" ht="15" customHeight="1" x14ac:dyDescent="0.2">
      <c r="A20" s="66" t="s">
        <v>194</v>
      </c>
      <c r="B20" s="67" t="s">
        <v>195</v>
      </c>
      <c r="C20" s="68" t="s">
        <v>189</v>
      </c>
    </row>
    <row r="21" spans="1:3" ht="15" customHeight="1" x14ac:dyDescent="0.2">
      <c r="A21" s="69" t="s">
        <v>196</v>
      </c>
      <c r="B21" s="67" t="s">
        <v>197</v>
      </c>
      <c r="C21" s="68" t="s">
        <v>183</v>
      </c>
    </row>
    <row r="22" spans="1:3" ht="15" customHeight="1" x14ac:dyDescent="0.2">
      <c r="A22" s="66" t="s">
        <v>198</v>
      </c>
      <c r="B22" s="67" t="s">
        <v>199</v>
      </c>
      <c r="C22" s="68" t="s">
        <v>200</v>
      </c>
    </row>
    <row r="23" spans="1:3" ht="15" customHeight="1" x14ac:dyDescent="0.2">
      <c r="A23" s="69" t="s">
        <v>201</v>
      </c>
      <c r="B23" s="67" t="s">
        <v>202</v>
      </c>
      <c r="C23" s="68" t="s">
        <v>189</v>
      </c>
    </row>
    <row r="24" spans="1:3" ht="15" customHeight="1" x14ac:dyDescent="0.2">
      <c r="A24" s="69" t="s">
        <v>203</v>
      </c>
      <c r="B24" s="67" t="s">
        <v>204</v>
      </c>
      <c r="C24" s="68" t="s">
        <v>189</v>
      </c>
    </row>
    <row r="25" spans="1:3" ht="15" customHeight="1" x14ac:dyDescent="0.2">
      <c r="A25" s="69" t="s">
        <v>205</v>
      </c>
      <c r="B25" s="70" t="s">
        <v>206</v>
      </c>
      <c r="C25" s="68" t="s">
        <v>189</v>
      </c>
    </row>
    <row r="26" spans="1:3" ht="15" customHeight="1" x14ac:dyDescent="0.2">
      <c r="A26" s="66" t="s">
        <v>207</v>
      </c>
      <c r="B26" s="67" t="s">
        <v>208</v>
      </c>
      <c r="C26" s="68" t="s">
        <v>200</v>
      </c>
    </row>
    <row r="27" spans="1:3" ht="15" customHeight="1" x14ac:dyDescent="0.2">
      <c r="A27" s="66" t="s">
        <v>209</v>
      </c>
      <c r="B27" s="67" t="s">
        <v>210</v>
      </c>
      <c r="C27" s="68" t="s">
        <v>189</v>
      </c>
    </row>
    <row r="28" spans="1:3" ht="15" customHeight="1" x14ac:dyDescent="0.2">
      <c r="A28" s="69" t="s">
        <v>211</v>
      </c>
      <c r="B28" s="67" t="s">
        <v>212</v>
      </c>
      <c r="C28" s="68" t="s">
        <v>189</v>
      </c>
    </row>
    <row r="29" spans="1:3" ht="15" customHeight="1" x14ac:dyDescent="0.2">
      <c r="A29" s="69" t="s">
        <v>213</v>
      </c>
      <c r="B29" s="67" t="s">
        <v>214</v>
      </c>
      <c r="C29" s="68" t="s">
        <v>189</v>
      </c>
    </row>
    <row r="30" spans="1:3" ht="15" customHeight="1" x14ac:dyDescent="0.2">
      <c r="A30" s="66" t="s">
        <v>215</v>
      </c>
      <c r="B30" s="67" t="s">
        <v>216</v>
      </c>
      <c r="C30" s="68" t="s">
        <v>217</v>
      </c>
    </row>
    <row r="31" spans="1:3" ht="15" customHeight="1" x14ac:dyDescent="0.2">
      <c r="A31" s="69" t="s">
        <v>218</v>
      </c>
      <c r="B31" s="67" t="s">
        <v>219</v>
      </c>
      <c r="C31" s="68" t="s">
        <v>217</v>
      </c>
    </row>
    <row r="32" spans="1:3" ht="15" customHeight="1" x14ac:dyDescent="0.2">
      <c r="A32" s="66" t="s">
        <v>220</v>
      </c>
      <c r="B32" s="67" t="s">
        <v>221</v>
      </c>
      <c r="C32" s="68" t="s">
        <v>222</v>
      </c>
    </row>
    <row r="33" spans="1:3" ht="15" customHeight="1" x14ac:dyDescent="0.2">
      <c r="A33" s="66" t="s">
        <v>223</v>
      </c>
      <c r="B33" s="67" t="s">
        <v>224</v>
      </c>
      <c r="C33" s="68" t="s">
        <v>225</v>
      </c>
    </row>
    <row r="34" spans="1:3" ht="15" customHeight="1" x14ac:dyDescent="0.2">
      <c r="A34" s="66" t="s">
        <v>226</v>
      </c>
      <c r="B34" s="67" t="s">
        <v>227</v>
      </c>
      <c r="C34" s="68" t="s">
        <v>200</v>
      </c>
    </row>
    <row r="35" spans="1:3" ht="15" customHeight="1" x14ac:dyDescent="0.2">
      <c r="A35" s="69" t="s">
        <v>228</v>
      </c>
      <c r="B35" s="67" t="s">
        <v>229</v>
      </c>
      <c r="C35" s="68" t="s">
        <v>189</v>
      </c>
    </row>
    <row r="36" spans="1:3" ht="15" customHeight="1" x14ac:dyDescent="0.2">
      <c r="A36" s="66" t="s">
        <v>230</v>
      </c>
      <c r="B36" s="67" t="s">
        <v>231</v>
      </c>
      <c r="C36" s="68" t="s">
        <v>222</v>
      </c>
    </row>
    <row r="37" spans="1:3" ht="15" customHeight="1" x14ac:dyDescent="0.2">
      <c r="A37" s="69" t="s">
        <v>232</v>
      </c>
      <c r="B37" s="67" t="s">
        <v>233</v>
      </c>
      <c r="C37" s="68" t="s">
        <v>200</v>
      </c>
    </row>
    <row r="38" spans="1:3" ht="15" customHeight="1" x14ac:dyDescent="0.2">
      <c r="A38" s="66" t="s">
        <v>234</v>
      </c>
      <c r="B38" s="67" t="s">
        <v>235</v>
      </c>
      <c r="C38" s="68" t="s">
        <v>222</v>
      </c>
    </row>
    <row r="39" spans="1:3" ht="15" customHeight="1" x14ac:dyDescent="0.2">
      <c r="A39" s="69" t="s">
        <v>236</v>
      </c>
      <c r="B39" s="67" t="s">
        <v>237</v>
      </c>
      <c r="C39" s="68" t="s">
        <v>222</v>
      </c>
    </row>
    <row r="40" spans="1:3" ht="15" customHeight="1" x14ac:dyDescent="0.2">
      <c r="A40" s="69" t="s">
        <v>238</v>
      </c>
      <c r="B40" s="67" t="s">
        <v>239</v>
      </c>
      <c r="C40" s="68" t="s">
        <v>200</v>
      </c>
    </row>
    <row r="41" spans="1:3" ht="15" customHeight="1" x14ac:dyDescent="0.2">
      <c r="A41" s="69" t="s">
        <v>240</v>
      </c>
      <c r="B41" s="67" t="s">
        <v>241</v>
      </c>
      <c r="C41" s="68" t="s">
        <v>200</v>
      </c>
    </row>
    <row r="42" spans="1:3" ht="15" customHeight="1" x14ac:dyDescent="0.2">
      <c r="A42" s="69" t="s">
        <v>242</v>
      </c>
      <c r="B42" s="67" t="s">
        <v>243</v>
      </c>
      <c r="C42" s="68" t="s">
        <v>222</v>
      </c>
    </row>
    <row r="43" spans="1:3" ht="15" customHeight="1" x14ac:dyDescent="0.2">
      <c r="A43" s="69" t="s">
        <v>244</v>
      </c>
      <c r="B43" s="67" t="s">
        <v>245</v>
      </c>
      <c r="C43" s="68" t="s">
        <v>200</v>
      </c>
    </row>
    <row r="44" spans="1:3" ht="15" customHeight="1" x14ac:dyDescent="0.2">
      <c r="A44" s="69" t="s">
        <v>246</v>
      </c>
      <c r="B44" s="67" t="s">
        <v>247</v>
      </c>
      <c r="C44" s="68" t="s">
        <v>222</v>
      </c>
    </row>
    <row r="45" spans="1:3" ht="15" customHeight="1" x14ac:dyDescent="0.2">
      <c r="A45" s="71" t="s">
        <v>248</v>
      </c>
      <c r="B45" s="64" t="s">
        <v>249</v>
      </c>
      <c r="C45" s="65" t="s">
        <v>250</v>
      </c>
    </row>
    <row r="46" spans="1:3" x14ac:dyDescent="0.2">
      <c r="A46" s="55"/>
      <c r="B46" s="55"/>
    </row>
    <row r="47" spans="1:3" x14ac:dyDescent="0.2">
      <c r="A47" s="55"/>
      <c r="B47" s="55"/>
    </row>
    <row r="48" spans="1:3" x14ac:dyDescent="0.2">
      <c r="A48" s="55"/>
      <c r="B48" s="55"/>
    </row>
    <row r="49" spans="1:2" x14ac:dyDescent="0.2">
      <c r="A49" s="55"/>
      <c r="B49" s="55"/>
    </row>
    <row r="50" spans="1:2" x14ac:dyDescent="0.2">
      <c r="A50" s="55"/>
      <c r="B50" s="55"/>
    </row>
    <row r="51" spans="1:2" x14ac:dyDescent="0.2">
      <c r="A51" s="55"/>
      <c r="B51" s="55"/>
    </row>
    <row r="52" spans="1:2" x14ac:dyDescent="0.2">
      <c r="A52" s="55"/>
      <c r="B52" s="55"/>
    </row>
    <row r="53" spans="1:2" x14ac:dyDescent="0.2">
      <c r="A53" s="55"/>
      <c r="B53" s="55"/>
    </row>
    <row r="54" spans="1:2" x14ac:dyDescent="0.2">
      <c r="A54" s="55"/>
      <c r="B54" s="55"/>
    </row>
    <row r="55" spans="1:2" x14ac:dyDescent="0.2">
      <c r="A55" s="55"/>
      <c r="B55" s="55"/>
    </row>
    <row r="56" spans="1:2" x14ac:dyDescent="0.2">
      <c r="A56" s="55"/>
      <c r="B56" s="55"/>
    </row>
    <row r="57" spans="1:2" x14ac:dyDescent="0.2">
      <c r="A57" s="55"/>
      <c r="B57" s="55"/>
    </row>
    <row r="58" spans="1:2" x14ac:dyDescent="0.2">
      <c r="A58" s="55"/>
      <c r="B58" s="55"/>
    </row>
    <row r="59" spans="1:2" x14ac:dyDescent="0.2">
      <c r="A59" s="55"/>
      <c r="B59" s="55"/>
    </row>
    <row r="60" spans="1:2" x14ac:dyDescent="0.2">
      <c r="A60" s="55"/>
      <c r="B60" s="55"/>
    </row>
    <row r="61" spans="1:2" x14ac:dyDescent="0.2">
      <c r="A61" s="55"/>
      <c r="B61" s="55"/>
    </row>
    <row r="62" spans="1:2" x14ac:dyDescent="0.2">
      <c r="A62" s="55"/>
      <c r="B62" s="55"/>
    </row>
    <row r="63" spans="1:2" x14ac:dyDescent="0.2">
      <c r="A63" s="55"/>
      <c r="B63" s="55"/>
    </row>
    <row r="64" spans="1:2" x14ac:dyDescent="0.2">
      <c r="A64" s="55"/>
      <c r="B64" s="55"/>
    </row>
    <row r="65" s="55" customFormat="1" x14ac:dyDescent="0.2"/>
    <row r="66" s="55" customFormat="1" x14ac:dyDescent="0.2"/>
    <row r="67" s="55" customFormat="1" x14ac:dyDescent="0.2"/>
    <row r="68" s="55" customFormat="1" x14ac:dyDescent="0.2"/>
    <row r="69" s="55" customFormat="1" x14ac:dyDescent="0.2"/>
    <row r="70" s="55" customFormat="1" x14ac:dyDescent="0.2"/>
    <row r="71" s="55" customFormat="1" x14ac:dyDescent="0.2"/>
    <row r="72" s="55" customFormat="1" x14ac:dyDescent="0.2"/>
    <row r="73" s="55" customFormat="1" x14ac:dyDescent="0.2"/>
    <row r="74" s="55" customFormat="1" x14ac:dyDescent="0.2"/>
    <row r="75" s="55" customFormat="1" x14ac:dyDescent="0.2"/>
    <row r="76" s="55" customFormat="1" x14ac:dyDescent="0.2"/>
    <row r="77" s="55" customFormat="1" x14ac:dyDescent="0.2"/>
    <row r="78" s="55" customFormat="1" x14ac:dyDescent="0.2"/>
    <row r="79" s="55" customFormat="1" x14ac:dyDescent="0.2"/>
    <row r="80" s="55" customFormat="1" x14ac:dyDescent="0.2"/>
    <row r="81" s="55" customFormat="1" x14ac:dyDescent="0.2"/>
    <row r="82" s="55" customFormat="1" x14ac:dyDescent="0.2"/>
    <row r="83" s="55" customFormat="1" x14ac:dyDescent="0.2"/>
    <row r="84" s="55" customFormat="1" x14ac:dyDescent="0.2"/>
    <row r="85" s="55" customFormat="1" x14ac:dyDescent="0.2"/>
    <row r="86" s="55" customFormat="1" x14ac:dyDescent="0.2"/>
    <row r="87" s="55" customFormat="1" x14ac:dyDescent="0.2"/>
    <row r="88" s="55" customFormat="1" x14ac:dyDescent="0.2"/>
    <row r="89" s="55" customFormat="1" x14ac:dyDescent="0.2"/>
    <row r="90" s="55" customFormat="1" x14ac:dyDescent="0.2"/>
    <row r="91" s="55" customFormat="1" x14ac:dyDescent="0.2"/>
    <row r="92" s="55" customFormat="1" x14ac:dyDescent="0.2"/>
    <row r="93" s="55" customFormat="1" x14ac:dyDescent="0.2"/>
    <row r="94" s="55" customFormat="1" x14ac:dyDescent="0.2"/>
    <row r="95" s="55" customFormat="1" x14ac:dyDescent="0.2"/>
    <row r="96" s="55" customFormat="1" x14ac:dyDescent="0.2"/>
    <row r="97" s="55" customFormat="1" x14ac:dyDescent="0.2"/>
    <row r="98" s="55" customFormat="1" x14ac:dyDescent="0.2"/>
    <row r="99" s="55" customFormat="1" x14ac:dyDescent="0.2"/>
    <row r="100" s="55" customFormat="1" x14ac:dyDescent="0.2"/>
    <row r="101" s="55" customFormat="1" x14ac:dyDescent="0.2"/>
    <row r="102" s="55" customFormat="1" x14ac:dyDescent="0.2"/>
    <row r="103" s="55" customFormat="1" x14ac:dyDescent="0.2"/>
    <row r="104" s="55" customFormat="1" x14ac:dyDescent="0.2"/>
    <row r="105" s="55" customFormat="1" x14ac:dyDescent="0.2"/>
    <row r="106" s="55" customFormat="1" x14ac:dyDescent="0.2"/>
    <row r="107" s="55" customFormat="1" x14ac:dyDescent="0.2"/>
    <row r="108" s="55" customFormat="1" x14ac:dyDescent="0.2"/>
    <row r="109" s="55" customFormat="1" x14ac:dyDescent="0.2"/>
    <row r="110" s="55" customFormat="1" x14ac:dyDescent="0.2"/>
    <row r="111" s="55" customFormat="1" x14ac:dyDescent="0.2"/>
    <row r="112" s="55" customFormat="1" x14ac:dyDescent="0.2"/>
    <row r="113" s="55" customFormat="1" x14ac:dyDescent="0.2"/>
    <row r="114" s="55" customFormat="1" x14ac:dyDescent="0.2"/>
    <row r="115" s="55" customFormat="1" x14ac:dyDescent="0.2"/>
    <row r="116" s="55" customFormat="1" x14ac:dyDescent="0.2"/>
    <row r="117" s="55" customFormat="1" x14ac:dyDescent="0.2"/>
    <row r="118" s="55" customFormat="1" x14ac:dyDescent="0.2"/>
    <row r="119" s="55" customFormat="1" x14ac:dyDescent="0.2"/>
    <row r="120" s="55" customFormat="1" x14ac:dyDescent="0.2"/>
    <row r="121" s="55" customFormat="1" x14ac:dyDescent="0.2"/>
    <row r="122" s="55" customFormat="1" x14ac:dyDescent="0.2"/>
    <row r="123" s="55" customFormat="1" x14ac:dyDescent="0.2"/>
    <row r="124" s="55" customFormat="1" x14ac:dyDescent="0.2"/>
    <row r="125" s="55" customFormat="1" x14ac:dyDescent="0.2"/>
    <row r="126" s="55" customFormat="1" x14ac:dyDescent="0.2"/>
    <row r="127" s="55" customFormat="1" x14ac:dyDescent="0.2"/>
    <row r="128" s="55" customFormat="1" x14ac:dyDescent="0.2"/>
    <row r="129" s="55" customFormat="1" x14ac:dyDescent="0.2"/>
    <row r="130" s="55" customFormat="1" x14ac:dyDescent="0.2"/>
    <row r="131" s="55" customFormat="1" x14ac:dyDescent="0.2"/>
    <row r="132" s="55" customFormat="1" x14ac:dyDescent="0.2"/>
    <row r="133" s="55" customFormat="1" x14ac:dyDescent="0.2"/>
    <row r="134" s="55" customFormat="1" x14ac:dyDescent="0.2"/>
    <row r="135" s="55" customFormat="1" x14ac:dyDescent="0.2"/>
    <row r="136" s="55" customFormat="1" x14ac:dyDescent="0.2"/>
    <row r="137" s="55" customFormat="1" x14ac:dyDescent="0.2"/>
    <row r="138" s="55" customFormat="1" x14ac:dyDescent="0.2"/>
    <row r="139" s="55" customFormat="1" x14ac:dyDescent="0.2"/>
    <row r="140" s="55" customFormat="1" x14ac:dyDescent="0.2"/>
    <row r="141" s="55" customFormat="1" x14ac:dyDescent="0.2"/>
    <row r="142" s="55" customFormat="1" x14ac:dyDescent="0.2"/>
    <row r="143" s="55" customFormat="1" x14ac:dyDescent="0.2"/>
    <row r="144" s="55" customFormat="1" x14ac:dyDescent="0.2"/>
    <row r="145" s="55" customFormat="1" x14ac:dyDescent="0.2"/>
    <row r="146" s="55" customFormat="1" x14ac:dyDescent="0.2"/>
    <row r="147" s="55" customFormat="1" x14ac:dyDescent="0.2"/>
    <row r="148" s="55" customFormat="1" x14ac:dyDescent="0.2"/>
    <row r="149" s="55" customFormat="1" x14ac:dyDescent="0.2"/>
    <row r="150" s="55" customFormat="1" x14ac:dyDescent="0.2"/>
    <row r="151" s="55" customFormat="1" x14ac:dyDescent="0.2"/>
    <row r="152" s="55" customFormat="1" x14ac:dyDescent="0.2"/>
    <row r="153" s="55" customFormat="1" x14ac:dyDescent="0.2"/>
    <row r="154" s="55" customFormat="1" x14ac:dyDescent="0.2"/>
    <row r="155" s="55" customFormat="1" x14ac:dyDescent="0.2"/>
    <row r="156" s="55" customFormat="1" x14ac:dyDescent="0.2"/>
    <row r="157" s="55" customFormat="1" x14ac:dyDescent="0.2"/>
    <row r="158" s="55" customFormat="1" x14ac:dyDescent="0.2"/>
    <row r="159" s="55" customFormat="1" x14ac:dyDescent="0.2"/>
    <row r="160" s="55" customFormat="1" x14ac:dyDescent="0.2"/>
    <row r="161" s="55" customFormat="1" x14ac:dyDescent="0.2"/>
    <row r="162" s="55" customFormat="1" x14ac:dyDescent="0.2"/>
    <row r="163" s="55" customFormat="1" x14ac:dyDescent="0.2"/>
    <row r="164" s="55" customFormat="1" x14ac:dyDescent="0.2"/>
    <row r="165" s="55" customFormat="1" x14ac:dyDescent="0.2"/>
    <row r="166" s="55" customFormat="1" x14ac:dyDescent="0.2"/>
    <row r="167" s="55" customFormat="1" x14ac:dyDescent="0.2"/>
    <row r="168" s="55" customFormat="1" x14ac:dyDescent="0.2"/>
    <row r="169" s="55" customFormat="1" x14ac:dyDescent="0.2"/>
    <row r="170" s="55" customFormat="1" x14ac:dyDescent="0.2"/>
    <row r="171" s="55" customFormat="1" x14ac:dyDescent="0.2"/>
    <row r="172" s="55" customFormat="1" x14ac:dyDescent="0.2"/>
    <row r="173" s="55" customFormat="1" x14ac:dyDescent="0.2"/>
    <row r="174" s="55" customFormat="1" x14ac:dyDescent="0.2"/>
    <row r="175" s="55" customFormat="1" x14ac:dyDescent="0.2"/>
    <row r="176" s="55" customFormat="1" x14ac:dyDescent="0.2"/>
    <row r="177" s="55" customFormat="1" x14ac:dyDescent="0.2"/>
    <row r="178" s="55" customFormat="1" x14ac:dyDescent="0.2"/>
    <row r="179" s="55" customFormat="1" x14ac:dyDescent="0.2"/>
    <row r="180" s="55" customFormat="1" x14ac:dyDescent="0.2"/>
    <row r="181" s="55" customFormat="1" x14ac:dyDescent="0.2"/>
    <row r="182" s="55" customFormat="1" x14ac:dyDescent="0.2"/>
    <row r="183" s="55" customFormat="1" x14ac:dyDescent="0.2"/>
    <row r="184" s="55" customFormat="1" x14ac:dyDescent="0.2"/>
    <row r="185" s="55" customFormat="1" x14ac:dyDescent="0.2"/>
    <row r="186" s="55" customFormat="1" x14ac:dyDescent="0.2"/>
    <row r="187" s="55" customFormat="1" x14ac:dyDescent="0.2"/>
    <row r="188" s="55" customFormat="1" x14ac:dyDescent="0.2"/>
    <row r="189" s="55" customFormat="1" x14ac:dyDescent="0.2"/>
    <row r="190" s="55" customFormat="1" x14ac:dyDescent="0.2"/>
    <row r="191" s="55" customFormat="1" x14ac:dyDescent="0.2"/>
    <row r="192" s="55" customFormat="1" x14ac:dyDescent="0.2"/>
    <row r="193" s="55" customFormat="1" x14ac:dyDescent="0.2"/>
    <row r="194" s="55" customFormat="1" x14ac:dyDescent="0.2"/>
    <row r="195" s="55" customFormat="1" x14ac:dyDescent="0.2"/>
    <row r="196" s="55" customFormat="1" x14ac:dyDescent="0.2"/>
    <row r="197" s="55" customFormat="1" x14ac:dyDescent="0.2"/>
    <row r="198" s="55" customFormat="1" x14ac:dyDescent="0.2"/>
    <row r="199" s="55" customFormat="1" x14ac:dyDescent="0.2"/>
    <row r="200" s="55" customFormat="1" x14ac:dyDescent="0.2"/>
    <row r="201" s="55" customFormat="1" x14ac:dyDescent="0.2"/>
    <row r="202" s="55" customFormat="1" x14ac:dyDescent="0.2"/>
    <row r="203" s="55" customFormat="1" x14ac:dyDescent="0.2"/>
    <row r="204" s="55" customFormat="1" x14ac:dyDescent="0.2"/>
    <row r="205" s="55" customFormat="1" x14ac:dyDescent="0.2"/>
    <row r="206" s="55" customFormat="1" x14ac:dyDescent="0.2"/>
    <row r="207" s="55" customFormat="1" x14ac:dyDescent="0.2"/>
    <row r="208" s="55" customFormat="1" x14ac:dyDescent="0.2"/>
    <row r="209" s="55" customFormat="1" x14ac:dyDescent="0.2"/>
    <row r="210" s="55" customFormat="1" x14ac:dyDescent="0.2"/>
    <row r="211" s="55" customFormat="1" x14ac:dyDescent="0.2"/>
    <row r="212" s="55" customFormat="1" x14ac:dyDescent="0.2"/>
    <row r="213" s="55" customFormat="1" x14ac:dyDescent="0.2"/>
    <row r="214" s="55" customFormat="1" x14ac:dyDescent="0.2"/>
    <row r="215" s="55" customFormat="1" x14ac:dyDescent="0.2"/>
    <row r="216" s="55" customFormat="1" x14ac:dyDescent="0.2"/>
    <row r="217" s="55" customFormat="1" x14ac:dyDescent="0.2"/>
    <row r="218" s="55" customFormat="1" x14ac:dyDescent="0.2"/>
    <row r="219" s="55" customFormat="1" x14ac:dyDescent="0.2"/>
    <row r="220" s="55" customFormat="1" x14ac:dyDescent="0.2"/>
    <row r="221" s="55" customFormat="1" x14ac:dyDescent="0.2"/>
    <row r="222" s="55" customFormat="1" x14ac:dyDescent="0.2"/>
    <row r="223" s="55" customFormat="1" x14ac:dyDescent="0.2"/>
    <row r="224" s="55" customFormat="1" x14ac:dyDescent="0.2"/>
    <row r="225" s="55" customFormat="1" x14ac:dyDescent="0.2"/>
    <row r="226" s="55" customFormat="1" x14ac:dyDescent="0.2"/>
    <row r="227" s="55" customFormat="1" x14ac:dyDescent="0.2"/>
    <row r="228" s="55" customFormat="1" x14ac:dyDescent="0.2"/>
    <row r="229" s="55" customFormat="1" x14ac:dyDescent="0.2"/>
    <row r="230" s="55" customFormat="1" x14ac:dyDescent="0.2"/>
    <row r="231" s="55" customFormat="1" x14ac:dyDescent="0.2"/>
    <row r="232" s="55" customFormat="1" x14ac:dyDescent="0.2"/>
    <row r="233" s="55" customFormat="1" x14ac:dyDescent="0.2"/>
    <row r="234" s="55" customFormat="1" x14ac:dyDescent="0.2"/>
    <row r="235" s="55" customFormat="1" x14ac:dyDescent="0.2"/>
    <row r="236" s="55" customFormat="1" x14ac:dyDescent="0.2"/>
    <row r="237" s="55" customFormat="1" x14ac:dyDescent="0.2"/>
    <row r="238" s="55" customFormat="1" x14ac:dyDescent="0.2"/>
    <row r="239" s="55" customFormat="1" x14ac:dyDescent="0.2"/>
    <row r="240" s="55" customFormat="1" x14ac:dyDescent="0.2"/>
    <row r="241" s="55" customFormat="1" x14ac:dyDescent="0.2"/>
    <row r="242" s="55" customFormat="1" x14ac:dyDescent="0.2"/>
    <row r="243" s="55" customFormat="1" x14ac:dyDescent="0.2"/>
    <row r="244" s="55" customFormat="1" x14ac:dyDescent="0.2"/>
    <row r="245" s="55" customFormat="1" x14ac:dyDescent="0.2"/>
    <row r="246" s="55" customFormat="1" x14ac:dyDescent="0.2"/>
    <row r="247" s="55" customFormat="1" x14ac:dyDescent="0.2"/>
    <row r="248" s="55" customFormat="1" x14ac:dyDescent="0.2"/>
    <row r="249" s="55" customFormat="1" x14ac:dyDescent="0.2"/>
    <row r="250" s="55" customFormat="1" x14ac:dyDescent="0.2"/>
    <row r="251" s="55" customFormat="1" x14ac:dyDescent="0.2"/>
    <row r="252" s="55" customFormat="1" x14ac:dyDescent="0.2"/>
    <row r="253" s="55" customFormat="1" x14ac:dyDescent="0.2"/>
    <row r="254" s="55" customFormat="1" x14ac:dyDescent="0.2"/>
    <row r="255" s="55" customFormat="1" x14ac:dyDescent="0.2"/>
    <row r="256" s="55" customFormat="1" x14ac:dyDescent="0.2"/>
    <row r="257" s="55" customFormat="1" x14ac:dyDescent="0.2"/>
    <row r="258" s="55" customFormat="1" x14ac:dyDescent="0.2"/>
    <row r="259" s="55" customFormat="1" x14ac:dyDescent="0.2"/>
    <row r="260" s="55" customFormat="1" x14ac:dyDescent="0.2"/>
    <row r="261" s="55" customFormat="1" x14ac:dyDescent="0.2"/>
    <row r="262" s="55" customFormat="1" x14ac:dyDescent="0.2"/>
    <row r="263" s="55" customFormat="1" x14ac:dyDescent="0.2"/>
    <row r="264" s="55" customFormat="1" x14ac:dyDescent="0.2"/>
    <row r="265" s="55" customFormat="1" x14ac:dyDescent="0.2"/>
    <row r="266" s="55" customFormat="1" x14ac:dyDescent="0.2"/>
    <row r="267" s="55" customFormat="1" x14ac:dyDescent="0.2"/>
    <row r="268" s="55" customFormat="1" x14ac:dyDescent="0.2"/>
    <row r="269" s="55" customFormat="1" x14ac:dyDescent="0.2"/>
    <row r="270" s="55" customFormat="1" x14ac:dyDescent="0.2"/>
    <row r="271" s="55" customFormat="1" x14ac:dyDescent="0.2"/>
    <row r="272" s="55" customFormat="1" x14ac:dyDescent="0.2"/>
    <row r="273" s="55" customFormat="1" x14ac:dyDescent="0.2"/>
    <row r="274" s="55" customFormat="1" x14ac:dyDescent="0.2"/>
    <row r="275" s="55" customFormat="1" x14ac:dyDescent="0.2"/>
    <row r="276" s="55" customFormat="1" x14ac:dyDescent="0.2"/>
    <row r="277" s="55" customFormat="1" x14ac:dyDescent="0.2"/>
    <row r="278" s="55" customFormat="1" x14ac:dyDescent="0.2"/>
    <row r="279" s="55" customFormat="1" x14ac:dyDescent="0.2"/>
    <row r="280" s="55" customFormat="1" x14ac:dyDescent="0.2"/>
    <row r="281" s="55" customFormat="1" x14ac:dyDescent="0.2"/>
    <row r="282" s="55" customFormat="1" x14ac:dyDescent="0.2"/>
    <row r="283" s="55" customFormat="1" x14ac:dyDescent="0.2"/>
    <row r="284" s="55" customFormat="1" x14ac:dyDescent="0.2"/>
    <row r="285" s="55" customFormat="1" x14ac:dyDescent="0.2"/>
    <row r="286" s="55" customFormat="1" x14ac:dyDescent="0.2"/>
    <row r="287" s="55" customFormat="1" x14ac:dyDescent="0.2"/>
    <row r="288" s="55" customFormat="1" x14ac:dyDescent="0.2"/>
    <row r="289" s="55" customFormat="1" x14ac:dyDescent="0.2"/>
    <row r="290" s="55" customFormat="1" x14ac:dyDescent="0.2"/>
    <row r="291" s="55" customFormat="1" x14ac:dyDescent="0.2"/>
    <row r="292" s="55" customFormat="1" x14ac:dyDescent="0.2"/>
    <row r="293" s="55" customFormat="1" x14ac:dyDescent="0.2"/>
    <row r="294" s="55" customFormat="1" x14ac:dyDescent="0.2"/>
    <row r="295" s="55" customFormat="1" x14ac:dyDescent="0.2"/>
    <row r="296" s="55" customFormat="1" x14ac:dyDescent="0.2"/>
    <row r="297" s="55" customFormat="1" x14ac:dyDescent="0.2"/>
    <row r="298" s="55" customFormat="1" x14ac:dyDescent="0.2"/>
    <row r="299" s="55" customFormat="1" x14ac:dyDescent="0.2"/>
    <row r="300" s="55" customFormat="1" x14ac:dyDescent="0.2"/>
    <row r="301" s="55" customFormat="1" x14ac:dyDescent="0.2"/>
    <row r="302" s="55" customFormat="1" x14ac:dyDescent="0.2"/>
    <row r="303" s="55" customFormat="1" x14ac:dyDescent="0.2"/>
    <row r="304" s="55" customFormat="1" x14ac:dyDescent="0.2"/>
    <row r="305" s="55" customFormat="1" x14ac:dyDescent="0.2"/>
    <row r="306" s="55" customFormat="1" x14ac:dyDescent="0.2"/>
    <row r="307" s="55" customFormat="1" x14ac:dyDescent="0.2"/>
    <row r="308" s="55" customFormat="1" x14ac:dyDescent="0.2"/>
    <row r="309" s="55" customFormat="1" x14ac:dyDescent="0.2"/>
    <row r="310" s="55" customFormat="1" x14ac:dyDescent="0.2"/>
    <row r="311" s="55" customFormat="1" x14ac:dyDescent="0.2"/>
    <row r="312" s="55" customFormat="1" x14ac:dyDescent="0.2"/>
    <row r="313" s="55" customFormat="1" x14ac:dyDescent="0.2"/>
    <row r="314" s="55" customFormat="1" x14ac:dyDescent="0.2"/>
    <row r="315" s="55" customFormat="1" x14ac:dyDescent="0.2"/>
    <row r="316" s="55" customFormat="1" x14ac:dyDescent="0.2"/>
    <row r="317" s="55" customFormat="1" x14ac:dyDescent="0.2"/>
    <row r="318" s="55" customFormat="1" x14ac:dyDescent="0.2"/>
    <row r="319" s="55" customFormat="1" x14ac:dyDescent="0.2"/>
    <row r="320" s="55" customFormat="1" x14ac:dyDescent="0.2"/>
    <row r="321" s="55" customFormat="1" x14ac:dyDescent="0.2"/>
    <row r="322" s="55" customFormat="1" x14ac:dyDescent="0.2"/>
    <row r="323" s="55" customFormat="1" x14ac:dyDescent="0.2"/>
    <row r="324" s="55" customFormat="1" x14ac:dyDescent="0.2"/>
    <row r="325" s="55" customFormat="1" x14ac:dyDescent="0.2"/>
    <row r="326" s="55" customFormat="1" x14ac:dyDescent="0.2"/>
    <row r="327" s="55" customFormat="1" x14ac:dyDescent="0.2"/>
    <row r="328" s="55" customFormat="1" x14ac:dyDescent="0.2"/>
    <row r="329" s="55" customFormat="1" x14ac:dyDescent="0.2"/>
    <row r="330" s="55" customFormat="1" x14ac:dyDescent="0.2"/>
    <row r="331" s="55" customFormat="1" x14ac:dyDescent="0.2"/>
    <row r="332" s="55" customFormat="1" x14ac:dyDescent="0.2"/>
    <row r="333" s="55" customFormat="1" x14ac:dyDescent="0.2"/>
    <row r="334" s="55" customFormat="1" x14ac:dyDescent="0.2"/>
    <row r="335" s="55" customFormat="1" x14ac:dyDescent="0.2"/>
    <row r="336" s="55" customFormat="1" x14ac:dyDescent="0.2"/>
    <row r="337" s="55" customFormat="1" x14ac:dyDescent="0.2"/>
    <row r="338" s="55" customFormat="1" x14ac:dyDescent="0.2"/>
    <row r="339" s="55" customFormat="1" x14ac:dyDescent="0.2"/>
    <row r="340" s="55" customFormat="1" x14ac:dyDescent="0.2"/>
    <row r="341" s="55" customFormat="1" x14ac:dyDescent="0.2"/>
    <row r="342" s="55" customFormat="1" x14ac:dyDescent="0.2"/>
    <row r="343" s="55" customFormat="1" x14ac:dyDescent="0.2"/>
    <row r="344" s="55" customFormat="1" x14ac:dyDescent="0.2"/>
    <row r="345" s="55" customFormat="1" x14ac:dyDescent="0.2"/>
    <row r="346" s="55" customFormat="1" x14ac:dyDescent="0.2"/>
    <row r="347" s="55" customFormat="1" x14ac:dyDescent="0.2"/>
    <row r="348" s="55" customFormat="1" x14ac:dyDescent="0.2"/>
    <row r="349" s="55" customFormat="1" x14ac:dyDescent="0.2"/>
    <row r="350" s="55" customFormat="1" x14ac:dyDescent="0.2"/>
    <row r="351" s="55" customFormat="1" x14ac:dyDescent="0.2"/>
    <row r="352" s="55" customFormat="1" x14ac:dyDescent="0.2"/>
    <row r="353" s="55" customFormat="1" x14ac:dyDescent="0.2"/>
    <row r="354" s="55" customFormat="1" x14ac:dyDescent="0.2"/>
    <row r="355" s="55" customFormat="1" x14ac:dyDescent="0.2"/>
    <row r="356" s="55" customFormat="1" x14ac:dyDescent="0.2"/>
    <row r="357" s="55" customFormat="1" x14ac:dyDescent="0.2"/>
    <row r="358" s="55" customFormat="1" x14ac:dyDescent="0.2"/>
    <row r="359" s="55" customFormat="1" x14ac:dyDescent="0.2"/>
    <row r="360" s="55" customFormat="1" x14ac:dyDescent="0.2"/>
    <row r="361" s="55" customFormat="1" x14ac:dyDescent="0.2"/>
    <row r="362" s="55" customFormat="1" x14ac:dyDescent="0.2"/>
    <row r="363" s="55" customFormat="1" x14ac:dyDescent="0.2"/>
    <row r="364" s="55" customFormat="1" x14ac:dyDescent="0.2"/>
    <row r="365" s="55" customFormat="1" x14ac:dyDescent="0.2"/>
    <row r="366" s="55" customFormat="1" x14ac:dyDescent="0.2"/>
    <row r="367" s="55" customFormat="1" x14ac:dyDescent="0.2"/>
    <row r="368" s="55" customFormat="1" x14ac:dyDescent="0.2"/>
    <row r="369" s="55" customFormat="1" x14ac:dyDescent="0.2"/>
    <row r="370" s="55" customFormat="1" x14ac:dyDescent="0.2"/>
    <row r="371" s="55" customFormat="1" x14ac:dyDescent="0.2"/>
    <row r="372" s="55" customFormat="1" x14ac:dyDescent="0.2"/>
    <row r="373" s="55" customFormat="1" x14ac:dyDescent="0.2"/>
    <row r="374" s="55" customFormat="1" x14ac:dyDescent="0.2"/>
    <row r="375" s="55" customFormat="1" x14ac:dyDescent="0.2"/>
    <row r="376" s="55" customFormat="1" x14ac:dyDescent="0.2"/>
    <row r="377" s="55" customFormat="1" x14ac:dyDescent="0.2"/>
    <row r="378" s="55" customFormat="1" x14ac:dyDescent="0.2"/>
    <row r="379" s="55" customFormat="1" x14ac:dyDescent="0.2"/>
    <row r="380" s="55" customFormat="1" x14ac:dyDescent="0.2"/>
    <row r="381" s="55" customFormat="1" x14ac:dyDescent="0.2"/>
    <row r="382" s="55" customFormat="1" x14ac:dyDescent="0.2"/>
    <row r="383" s="55" customFormat="1" x14ac:dyDescent="0.2"/>
    <row r="384" s="55" customFormat="1" x14ac:dyDescent="0.2"/>
    <row r="385" s="55" customFormat="1" x14ac:dyDescent="0.2"/>
    <row r="386" s="55" customFormat="1" x14ac:dyDescent="0.2"/>
    <row r="387" s="55" customFormat="1" x14ac:dyDescent="0.2"/>
    <row r="388" s="55" customFormat="1" x14ac:dyDescent="0.2"/>
    <row r="389" s="55" customFormat="1" x14ac:dyDescent="0.2"/>
    <row r="390" s="55" customFormat="1" x14ac:dyDescent="0.2"/>
    <row r="391" s="55" customFormat="1" x14ac:dyDescent="0.2"/>
    <row r="392" s="55" customFormat="1" x14ac:dyDescent="0.2"/>
    <row r="393" s="55" customFormat="1" x14ac:dyDescent="0.2"/>
    <row r="394" s="55" customFormat="1" x14ac:dyDescent="0.2"/>
    <row r="395" s="55" customFormat="1" x14ac:dyDescent="0.2"/>
    <row r="396" s="55" customFormat="1" x14ac:dyDescent="0.2"/>
    <row r="397" s="55" customFormat="1" x14ac:dyDescent="0.2"/>
    <row r="398" s="55" customFormat="1" x14ac:dyDescent="0.2"/>
    <row r="399" s="55" customFormat="1" x14ac:dyDescent="0.2"/>
    <row r="400" s="55" customFormat="1" x14ac:dyDescent="0.2"/>
    <row r="401" s="55" customFormat="1" x14ac:dyDescent="0.2"/>
    <row r="402" s="55" customFormat="1" x14ac:dyDescent="0.2"/>
    <row r="403" s="55" customFormat="1" x14ac:dyDescent="0.2"/>
    <row r="404" s="55" customFormat="1" x14ac:dyDescent="0.2"/>
    <row r="405" s="55" customFormat="1" x14ac:dyDescent="0.2"/>
    <row r="406" s="55" customFormat="1" x14ac:dyDescent="0.2"/>
    <row r="407" s="55" customFormat="1" x14ac:dyDescent="0.2"/>
    <row r="408" s="55" customFormat="1" x14ac:dyDescent="0.2"/>
    <row r="409" s="55" customFormat="1" x14ac:dyDescent="0.2"/>
    <row r="410" s="55" customFormat="1" x14ac:dyDescent="0.2"/>
    <row r="411" s="55" customFormat="1" x14ac:dyDescent="0.2"/>
    <row r="412" s="55" customFormat="1" x14ac:dyDescent="0.2"/>
    <row r="413" s="55" customFormat="1" x14ac:dyDescent="0.2"/>
    <row r="414" s="55" customFormat="1" x14ac:dyDescent="0.2"/>
    <row r="415" s="55" customFormat="1" x14ac:dyDescent="0.2"/>
    <row r="416" s="55" customFormat="1" x14ac:dyDescent="0.2"/>
    <row r="417" s="55" customFormat="1" x14ac:dyDescent="0.2"/>
    <row r="418" s="55" customFormat="1" x14ac:dyDescent="0.2"/>
    <row r="419" s="55" customFormat="1" x14ac:dyDescent="0.2"/>
    <row r="420" s="55" customFormat="1" x14ac:dyDescent="0.2"/>
    <row r="421" s="55" customFormat="1" x14ac:dyDescent="0.2"/>
    <row r="422" s="55" customFormat="1" x14ac:dyDescent="0.2"/>
    <row r="423" s="55" customFormat="1" x14ac:dyDescent="0.2"/>
    <row r="424" s="55" customFormat="1" x14ac:dyDescent="0.2"/>
    <row r="425" s="55" customFormat="1" x14ac:dyDescent="0.2"/>
    <row r="426" s="55" customFormat="1" x14ac:dyDescent="0.2"/>
    <row r="427" s="55" customFormat="1" x14ac:dyDescent="0.2"/>
    <row r="428" s="55" customFormat="1" x14ac:dyDescent="0.2"/>
    <row r="429" s="55" customFormat="1" x14ac:dyDescent="0.2"/>
    <row r="430" s="55" customFormat="1" x14ac:dyDescent="0.2"/>
    <row r="431" s="55" customFormat="1" x14ac:dyDescent="0.2"/>
    <row r="432" s="55" customFormat="1" x14ac:dyDescent="0.2"/>
    <row r="433" s="55" customFormat="1" x14ac:dyDescent="0.2"/>
    <row r="434" s="55" customFormat="1" x14ac:dyDescent="0.2"/>
    <row r="435" s="55" customFormat="1" x14ac:dyDescent="0.2"/>
    <row r="436" s="55" customFormat="1" x14ac:dyDescent="0.2"/>
    <row r="437" s="55" customFormat="1" x14ac:dyDescent="0.2"/>
    <row r="438" s="55" customFormat="1" x14ac:dyDescent="0.2"/>
    <row r="439" s="55" customFormat="1" x14ac:dyDescent="0.2"/>
    <row r="440" s="55" customFormat="1" x14ac:dyDescent="0.2"/>
    <row r="441" s="55" customFormat="1" x14ac:dyDescent="0.2"/>
    <row r="442" s="55" customFormat="1" x14ac:dyDescent="0.2"/>
    <row r="443" s="55" customFormat="1" x14ac:dyDescent="0.2"/>
    <row r="444" s="55" customFormat="1" x14ac:dyDescent="0.2"/>
    <row r="445" s="55" customFormat="1" x14ac:dyDescent="0.2"/>
    <row r="446" s="55" customFormat="1" x14ac:dyDescent="0.2"/>
    <row r="447" s="55" customFormat="1" x14ac:dyDescent="0.2"/>
    <row r="448" s="55" customFormat="1" x14ac:dyDescent="0.2"/>
    <row r="449" s="55" customFormat="1" x14ac:dyDescent="0.2"/>
    <row r="450" s="55" customFormat="1" x14ac:dyDescent="0.2"/>
    <row r="451" s="55" customFormat="1" x14ac:dyDescent="0.2"/>
    <row r="452" s="55" customFormat="1" x14ac:dyDescent="0.2"/>
    <row r="453" s="55" customFormat="1" x14ac:dyDescent="0.2"/>
    <row r="454" s="55" customFormat="1" x14ac:dyDescent="0.2"/>
    <row r="455" s="55" customFormat="1" x14ac:dyDescent="0.2"/>
    <row r="456" s="55" customFormat="1" x14ac:dyDescent="0.2"/>
    <row r="457" s="55" customFormat="1" x14ac:dyDescent="0.2"/>
    <row r="458" s="55" customFormat="1" x14ac:dyDescent="0.2"/>
    <row r="459" s="55" customFormat="1" x14ac:dyDescent="0.2"/>
    <row r="460" s="55" customFormat="1" x14ac:dyDescent="0.2"/>
    <row r="461" s="55" customFormat="1" x14ac:dyDescent="0.2"/>
    <row r="462" s="55" customFormat="1" x14ac:dyDescent="0.2"/>
    <row r="463" s="55" customFormat="1" x14ac:dyDescent="0.2"/>
    <row r="464" s="55" customFormat="1" x14ac:dyDescent="0.2"/>
    <row r="465" s="55" customFormat="1" x14ac:dyDescent="0.2"/>
    <row r="466" s="55" customFormat="1" x14ac:dyDescent="0.2"/>
    <row r="467" s="55" customFormat="1" x14ac:dyDescent="0.2"/>
    <row r="468" s="55" customFormat="1" x14ac:dyDescent="0.2"/>
    <row r="469" s="55" customFormat="1" x14ac:dyDescent="0.2"/>
    <row r="470" s="55" customFormat="1" x14ac:dyDescent="0.2"/>
    <row r="471" s="55" customFormat="1" x14ac:dyDescent="0.2"/>
    <row r="472" s="55" customFormat="1" x14ac:dyDescent="0.2"/>
    <row r="473" s="55" customFormat="1" x14ac:dyDescent="0.2"/>
    <row r="474" s="55" customFormat="1" x14ac:dyDescent="0.2"/>
    <row r="475" s="55" customFormat="1" x14ac:dyDescent="0.2"/>
    <row r="476" s="55" customFormat="1" x14ac:dyDescent="0.2"/>
    <row r="477" s="55" customFormat="1" x14ac:dyDescent="0.2"/>
    <row r="478" s="55" customFormat="1" x14ac:dyDescent="0.2"/>
    <row r="479" s="55" customFormat="1" x14ac:dyDescent="0.2"/>
    <row r="480" s="55" customFormat="1" x14ac:dyDescent="0.2"/>
    <row r="481" s="55" customFormat="1" x14ac:dyDescent="0.2"/>
    <row r="482" s="55" customFormat="1" x14ac:dyDescent="0.2"/>
    <row r="483" s="55" customFormat="1" x14ac:dyDescent="0.2"/>
    <row r="484" s="55" customFormat="1" x14ac:dyDescent="0.2"/>
    <row r="485" s="55" customFormat="1" x14ac:dyDescent="0.2"/>
    <row r="486" s="55" customFormat="1" x14ac:dyDescent="0.2"/>
    <row r="487" s="55" customFormat="1" x14ac:dyDescent="0.2"/>
    <row r="488" s="55" customFormat="1" x14ac:dyDescent="0.2"/>
    <row r="489" s="55" customFormat="1" x14ac:dyDescent="0.2"/>
    <row r="490" s="55" customFormat="1" x14ac:dyDescent="0.2"/>
    <row r="491" s="55" customFormat="1" x14ac:dyDescent="0.2"/>
    <row r="492" s="55" customFormat="1" x14ac:dyDescent="0.2"/>
    <row r="493" s="55" customFormat="1" x14ac:dyDescent="0.2"/>
    <row r="494" s="55" customFormat="1" x14ac:dyDescent="0.2"/>
    <row r="495" s="55" customFormat="1" x14ac:dyDescent="0.2"/>
    <row r="496" s="55" customFormat="1" x14ac:dyDescent="0.2"/>
    <row r="497" s="55" customFormat="1" x14ac:dyDescent="0.2"/>
    <row r="498" s="55" customFormat="1" x14ac:dyDescent="0.2"/>
    <row r="499" s="55" customFormat="1" x14ac:dyDescent="0.2"/>
    <row r="500" s="55" customFormat="1" x14ac:dyDescent="0.2"/>
    <row r="501" s="55" customFormat="1" x14ac:dyDescent="0.2"/>
    <row r="502" s="55" customFormat="1" x14ac:dyDescent="0.2"/>
    <row r="503" s="55" customFormat="1" x14ac:dyDescent="0.2"/>
    <row r="504" s="55" customFormat="1" x14ac:dyDescent="0.2"/>
    <row r="505" s="55" customFormat="1" x14ac:dyDescent="0.2"/>
    <row r="506" s="55" customFormat="1" x14ac:dyDescent="0.2"/>
    <row r="507" s="55" customFormat="1" x14ac:dyDescent="0.2"/>
    <row r="508" s="55" customFormat="1" x14ac:dyDescent="0.2"/>
    <row r="509" s="55" customFormat="1" x14ac:dyDescent="0.2"/>
    <row r="510" s="55" customFormat="1" x14ac:dyDescent="0.2"/>
    <row r="511" s="55" customFormat="1" x14ac:dyDescent="0.2"/>
    <row r="512" s="55" customFormat="1" x14ac:dyDescent="0.2"/>
    <row r="513" s="55" customFormat="1" x14ac:dyDescent="0.2"/>
    <row r="514" s="55" customFormat="1" x14ac:dyDescent="0.2"/>
    <row r="515" s="55" customFormat="1" x14ac:dyDescent="0.2"/>
    <row r="516" s="55" customFormat="1" x14ac:dyDescent="0.2"/>
    <row r="517" s="55" customFormat="1" x14ac:dyDescent="0.2"/>
    <row r="518" s="55" customFormat="1" x14ac:dyDescent="0.2"/>
    <row r="519" s="55" customFormat="1" x14ac:dyDescent="0.2"/>
    <row r="520" s="55" customFormat="1" x14ac:dyDescent="0.2"/>
    <row r="521" s="55" customFormat="1" x14ac:dyDescent="0.2"/>
    <row r="522" s="55" customFormat="1" x14ac:dyDescent="0.2"/>
    <row r="523" s="55" customFormat="1" x14ac:dyDescent="0.2"/>
    <row r="524" s="55" customFormat="1" x14ac:dyDescent="0.2"/>
    <row r="525" s="55" customFormat="1" x14ac:dyDescent="0.2"/>
    <row r="526" s="55" customFormat="1" x14ac:dyDescent="0.2"/>
    <row r="527" s="55" customFormat="1" x14ac:dyDescent="0.2"/>
    <row r="528" s="55" customFormat="1" x14ac:dyDescent="0.2"/>
    <row r="529" s="55" customFormat="1" x14ac:dyDescent="0.2"/>
    <row r="530" s="55" customFormat="1" x14ac:dyDescent="0.2"/>
    <row r="531" s="55" customFormat="1" x14ac:dyDescent="0.2"/>
    <row r="532" s="55" customFormat="1" x14ac:dyDescent="0.2"/>
    <row r="533" s="55" customFormat="1" x14ac:dyDescent="0.2"/>
    <row r="534" s="55" customFormat="1" x14ac:dyDescent="0.2"/>
    <row r="535" s="55" customFormat="1" x14ac:dyDescent="0.2"/>
    <row r="536" s="55" customFormat="1" x14ac:dyDescent="0.2"/>
    <row r="537" s="55" customFormat="1" x14ac:dyDescent="0.2"/>
    <row r="538" s="55" customFormat="1" x14ac:dyDescent="0.2"/>
    <row r="539" s="55" customFormat="1" x14ac:dyDescent="0.2"/>
    <row r="540" s="55" customFormat="1" x14ac:dyDescent="0.2"/>
    <row r="541" s="55" customFormat="1" x14ac:dyDescent="0.2"/>
    <row r="542" s="55" customFormat="1" x14ac:dyDescent="0.2"/>
    <row r="543" s="55" customFormat="1" x14ac:dyDescent="0.2"/>
    <row r="544" s="55" customFormat="1" x14ac:dyDescent="0.2"/>
    <row r="545" s="55" customFormat="1" x14ac:dyDescent="0.2"/>
    <row r="546" s="55" customFormat="1" x14ac:dyDescent="0.2"/>
    <row r="547" s="55" customFormat="1" x14ac:dyDescent="0.2"/>
    <row r="548" s="55" customFormat="1" x14ac:dyDescent="0.2"/>
    <row r="549" s="55" customFormat="1" x14ac:dyDescent="0.2"/>
    <row r="550" s="55" customFormat="1" x14ac:dyDescent="0.2"/>
    <row r="551" s="55" customFormat="1" x14ac:dyDescent="0.2"/>
    <row r="552" s="55" customFormat="1" x14ac:dyDescent="0.2"/>
    <row r="553" s="55" customFormat="1" x14ac:dyDescent="0.2"/>
    <row r="554" s="55" customFormat="1" x14ac:dyDescent="0.2"/>
    <row r="555" s="55" customFormat="1" x14ac:dyDescent="0.2"/>
    <row r="556" s="55" customFormat="1" x14ac:dyDescent="0.2"/>
    <row r="557" s="55" customFormat="1" x14ac:dyDescent="0.2"/>
    <row r="558" s="55" customFormat="1" x14ac:dyDescent="0.2"/>
    <row r="559" s="55" customFormat="1" x14ac:dyDescent="0.2"/>
    <row r="560" s="55" customFormat="1" x14ac:dyDescent="0.2"/>
  </sheetData>
  <sheetProtection algorithmName="SHA-512" hashValue="xxcN6BJM74/DcmMZw5A6rM8+b9RbjsfBUUWq0674BlznOogw4JBnRcyHfmaA+sY8Gz2+uUENKuh35Fz4HpPQWw==" saltValue="8JmtiJ44CE2zUU2UQCR+lA==" spinCount="100000" sheet="1" objects="1" scenarios="1"/>
  <protectedRanges>
    <protectedRange sqref="B4 B7 B8 B9" name="Bereik1"/>
  </protectedRanges>
  <mergeCells count="2">
    <mergeCell ref="A2:B2"/>
    <mergeCell ref="A3:B3"/>
  </mergeCells>
  <phoneticPr fontId="17" type="noConversion"/>
  <pageMargins left="0" right="0" top="0.39370078740157483" bottom="0" header="0" footer="0"/>
  <pageSetup paperSize="9" scale="94"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B112"/>
  <sheetViews>
    <sheetView showGridLines="0" zoomScaleNormal="100" workbookViewId="0">
      <selection activeCell="Q27" sqref="Q27"/>
    </sheetView>
  </sheetViews>
  <sheetFormatPr defaultRowHeight="12.75" x14ac:dyDescent="0.2"/>
  <cols>
    <col min="1" max="1" width="2.7109375" customWidth="1"/>
    <col min="10" max="10" width="13.42578125" customWidth="1"/>
    <col min="11" max="11" width="2.7109375" customWidth="1"/>
    <col min="14" max="14" width="3.42578125" customWidth="1"/>
  </cols>
  <sheetData>
    <row r="1" spans="1:2" s="12" customFormat="1" ht="18" customHeight="1" x14ac:dyDescent="0.2">
      <c r="A1" s="3" t="s">
        <v>408</v>
      </c>
    </row>
    <row r="2" spans="1:2" s="12" customFormat="1" ht="15" customHeight="1" x14ac:dyDescent="0.2">
      <c r="A2" s="8" t="str">
        <f>CONCATENATE(" UZOVI: ",NAW_gegevens!naw_uzovi_zorgkantoor,"   Wlz-regio: ",NAW_gegevens!naw_naam_zorgkantoor,"   Wlz-uitvoerder: ",NAW_gegevens!B6,)</f>
        <v xml:space="preserve"> UZOVI:    Wlz-regio:    Wlz-uitvoerder: </v>
      </c>
    </row>
    <row r="3" spans="1:2" s="12" customFormat="1" x14ac:dyDescent="0.2"/>
    <row r="4" spans="1:2" s="12" customFormat="1" x14ac:dyDescent="0.2">
      <c r="B4" s="72" t="s">
        <v>251</v>
      </c>
    </row>
    <row r="5" spans="1:2" s="12" customFormat="1" x14ac:dyDescent="0.2"/>
    <row r="6" spans="1:2" s="12" customFormat="1" x14ac:dyDescent="0.2"/>
    <row r="7" spans="1:2" s="12" customFormat="1" x14ac:dyDescent="0.2"/>
    <row r="8" spans="1:2" s="12" customFormat="1" x14ac:dyDescent="0.2"/>
    <row r="9" spans="1:2" s="12" customFormat="1" x14ac:dyDescent="0.2"/>
    <row r="10" spans="1:2" s="12" customFormat="1" x14ac:dyDescent="0.2"/>
    <row r="11" spans="1:2" s="12" customFormat="1" x14ac:dyDescent="0.2"/>
    <row r="12" spans="1:2" s="12" customFormat="1" x14ac:dyDescent="0.2"/>
    <row r="13" spans="1:2" s="12" customFormat="1" x14ac:dyDescent="0.2"/>
    <row r="14" spans="1:2" s="12" customFormat="1" x14ac:dyDescent="0.2"/>
    <row r="15" spans="1:2" s="12" customFormat="1" x14ac:dyDescent="0.2"/>
    <row r="16" spans="1:2" s="12" customFormat="1" x14ac:dyDescent="0.2"/>
    <row r="17" s="12" customFormat="1" x14ac:dyDescent="0.2"/>
    <row r="18" s="12" customFormat="1" x14ac:dyDescent="0.2"/>
    <row r="19" s="12" customFormat="1" x14ac:dyDescent="0.2"/>
    <row r="20" s="12" customFormat="1" x14ac:dyDescent="0.2"/>
    <row r="21" s="12" customFormat="1" x14ac:dyDescent="0.2"/>
    <row r="22" s="12" customFormat="1" x14ac:dyDescent="0.2"/>
    <row r="23" s="12" customFormat="1" x14ac:dyDescent="0.2"/>
    <row r="24" s="12" customFormat="1" x14ac:dyDescent="0.2"/>
    <row r="25" s="12" customFormat="1" x14ac:dyDescent="0.2"/>
    <row r="26" s="12" customFormat="1" x14ac:dyDescent="0.2"/>
    <row r="27" s="12" customFormat="1" x14ac:dyDescent="0.2"/>
    <row r="28" s="12" customFormat="1" x14ac:dyDescent="0.2"/>
    <row r="29" s="12" customFormat="1" x14ac:dyDescent="0.2"/>
    <row r="30" s="12" customFormat="1" x14ac:dyDescent="0.2"/>
    <row r="31" s="12" customFormat="1" x14ac:dyDescent="0.2"/>
    <row r="32" s="12" customFormat="1" x14ac:dyDescent="0.2"/>
    <row r="33" s="12" customFormat="1" x14ac:dyDescent="0.2"/>
    <row r="34" s="12" customFormat="1" x14ac:dyDescent="0.2"/>
    <row r="35" s="12" customFormat="1" x14ac:dyDescent="0.2"/>
    <row r="36" s="12" customFormat="1" x14ac:dyDescent="0.2"/>
    <row r="37" s="12" customFormat="1" x14ac:dyDescent="0.2"/>
    <row r="38" s="12" customFormat="1" x14ac:dyDescent="0.2"/>
    <row r="39" s="12" customFormat="1" x14ac:dyDescent="0.2"/>
    <row r="40" s="12" customFormat="1" x14ac:dyDescent="0.2"/>
    <row r="41" s="12" customFormat="1" x14ac:dyDescent="0.2"/>
    <row r="42" s="12" customFormat="1" x14ac:dyDescent="0.2"/>
    <row r="43" s="12" customFormat="1" x14ac:dyDescent="0.2"/>
    <row r="44" s="12" customFormat="1" x14ac:dyDescent="0.2"/>
    <row r="45" s="12" customFormat="1" x14ac:dyDescent="0.2"/>
    <row r="46" s="12" customFormat="1" x14ac:dyDescent="0.2"/>
    <row r="47" s="12" customFormat="1" x14ac:dyDescent="0.2"/>
    <row r="48" s="12" customFormat="1" x14ac:dyDescent="0.2"/>
    <row r="49" s="12" customFormat="1" x14ac:dyDescent="0.2"/>
    <row r="50" s="12" customFormat="1" x14ac:dyDescent="0.2"/>
    <row r="51" s="12" customFormat="1" x14ac:dyDescent="0.2"/>
    <row r="52" s="12" customFormat="1" x14ac:dyDescent="0.2"/>
    <row r="53" s="12" customFormat="1" x14ac:dyDescent="0.2"/>
    <row r="54" s="12" customFormat="1" x14ac:dyDescent="0.2"/>
    <row r="55" s="12" customFormat="1" x14ac:dyDescent="0.2"/>
    <row r="56" s="12" customFormat="1" x14ac:dyDescent="0.2"/>
    <row r="57" s="12" customFormat="1" x14ac:dyDescent="0.2"/>
    <row r="58" s="12" customFormat="1" x14ac:dyDescent="0.2"/>
    <row r="59" s="12" customFormat="1" x14ac:dyDescent="0.2"/>
    <row r="60" s="12" customFormat="1" x14ac:dyDescent="0.2"/>
    <row r="61" s="12" customFormat="1" x14ac:dyDescent="0.2"/>
    <row r="62" s="12" customFormat="1" x14ac:dyDescent="0.2"/>
    <row r="63" s="12" customFormat="1" x14ac:dyDescent="0.2"/>
    <row r="64" s="12" customFormat="1" x14ac:dyDescent="0.2"/>
    <row r="65" s="12" customFormat="1" x14ac:dyDescent="0.2"/>
    <row r="66" s="12" customFormat="1" x14ac:dyDescent="0.2"/>
    <row r="67" s="12" customFormat="1" x14ac:dyDescent="0.2"/>
    <row r="68" s="12" customFormat="1" x14ac:dyDescent="0.2"/>
    <row r="69" s="12" customFormat="1" x14ac:dyDescent="0.2"/>
    <row r="70" s="12" customFormat="1" x14ac:dyDescent="0.2"/>
    <row r="71" s="12" customFormat="1" x14ac:dyDescent="0.2"/>
    <row r="72" s="12" customFormat="1" x14ac:dyDescent="0.2"/>
    <row r="73" s="12" customFormat="1" x14ac:dyDescent="0.2"/>
    <row r="74" s="12" customFormat="1" x14ac:dyDescent="0.2"/>
    <row r="75" s="12" customFormat="1" x14ac:dyDescent="0.2"/>
    <row r="76" s="12" customFormat="1" x14ac:dyDescent="0.2"/>
    <row r="77" s="12" customFormat="1" x14ac:dyDescent="0.2"/>
    <row r="78" s="12" customFormat="1" x14ac:dyDescent="0.2"/>
    <row r="79" s="12" customFormat="1" x14ac:dyDescent="0.2"/>
    <row r="80" s="12" customFormat="1" x14ac:dyDescent="0.2"/>
    <row r="81" s="12" customFormat="1" x14ac:dyDescent="0.2"/>
    <row r="82" s="12" customFormat="1" x14ac:dyDescent="0.2"/>
    <row r="83" s="12" customFormat="1" x14ac:dyDescent="0.2"/>
    <row r="84" s="12" customFormat="1" x14ac:dyDescent="0.2"/>
    <row r="85" s="12" customFormat="1" x14ac:dyDescent="0.2"/>
    <row r="86" s="12" customFormat="1" x14ac:dyDescent="0.2"/>
    <row r="87" s="12" customFormat="1" x14ac:dyDescent="0.2"/>
    <row r="88" s="12" customFormat="1" x14ac:dyDescent="0.2"/>
    <row r="89" s="12" customFormat="1" x14ac:dyDescent="0.2"/>
    <row r="90" s="12" customFormat="1" x14ac:dyDescent="0.2"/>
    <row r="91" s="12" customFormat="1" x14ac:dyDescent="0.2"/>
    <row r="92" s="12" customFormat="1" x14ac:dyDescent="0.2"/>
    <row r="93" s="12" customFormat="1" x14ac:dyDescent="0.2"/>
    <row r="94" s="12" customFormat="1" x14ac:dyDescent="0.2"/>
    <row r="95" s="12" customFormat="1" x14ac:dyDescent="0.2"/>
    <row r="96" s="12" customFormat="1" x14ac:dyDescent="0.2"/>
    <row r="97" s="12" customFormat="1" x14ac:dyDescent="0.2"/>
    <row r="98" s="12" customFormat="1" x14ac:dyDescent="0.2"/>
    <row r="99" s="12" customFormat="1" x14ac:dyDescent="0.2"/>
    <row r="100" s="12" customFormat="1" x14ac:dyDescent="0.2"/>
    <row r="101" s="12" customFormat="1" x14ac:dyDescent="0.2"/>
    <row r="102" s="12" customFormat="1" x14ac:dyDescent="0.2"/>
    <row r="103" s="12" customFormat="1" x14ac:dyDescent="0.2"/>
    <row r="104" s="12" customFormat="1" x14ac:dyDescent="0.2"/>
    <row r="105" s="12" customFormat="1" x14ac:dyDescent="0.2"/>
    <row r="106" s="12" customFormat="1" x14ac:dyDescent="0.2"/>
    <row r="107" s="12" customFormat="1" x14ac:dyDescent="0.2"/>
    <row r="108" s="12" customFormat="1" x14ac:dyDescent="0.2"/>
    <row r="109" s="12" customFormat="1" x14ac:dyDescent="0.2"/>
    <row r="110" s="12" customFormat="1" x14ac:dyDescent="0.2"/>
    <row r="111" s="12" customFormat="1" x14ac:dyDescent="0.2"/>
    <row r="112" s="12" customFormat="1" x14ac:dyDescent="0.2"/>
  </sheetData>
  <sheetProtection algorithmName="SHA-512" hashValue="z4IOXH6XN8ALEm7Yut97d54vAA2nGx2+wmjpTl6p8ZclxtxRuhDNHJeRvx2vb2qh4hFdC8sdxnpZ3aww4QuEvw==" saltValue="LcZzroGcCOEX2lGY4cmLSg==" spinCount="100000" sheet="1" objects="1" scenarios="1"/>
  <phoneticPr fontId="11" type="noConversion"/>
  <pageMargins left="0.19685039370078741" right="0.19685039370078741" top="0.23622047244094491" bottom="0.98425196850393704" header="0.51181102362204722" footer="0.51181102362204722"/>
  <pageSetup paperSize="9" scale="89"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K42"/>
  <sheetViews>
    <sheetView showGridLines="0" workbookViewId="0">
      <selection activeCell="T19" sqref="T19"/>
    </sheetView>
  </sheetViews>
  <sheetFormatPr defaultColWidth="9.140625" defaultRowHeight="12.75" x14ac:dyDescent="0.2"/>
  <cols>
    <col min="1" max="1" width="3" style="39" customWidth="1"/>
    <col min="2" max="3" width="15.5703125" style="39" customWidth="1"/>
    <col min="4" max="4" width="6.42578125" style="39" customWidth="1"/>
    <col min="5" max="5" width="5.42578125" style="39" customWidth="1"/>
    <col min="6" max="6" width="3" style="39" customWidth="1"/>
    <col min="7" max="10" width="13.28515625" style="39" customWidth="1"/>
    <col min="11" max="11" width="1.5703125" style="39" customWidth="1"/>
    <col min="12" max="12" width="8.140625" style="39" customWidth="1"/>
    <col min="13" max="16384" width="9.140625" style="39"/>
  </cols>
  <sheetData>
    <row r="1" spans="1:11" ht="18" customHeight="1" thickTop="1" x14ac:dyDescent="0.2">
      <c r="A1" s="37"/>
      <c r="B1" s="73"/>
      <c r="C1" s="74"/>
      <c r="D1" s="74"/>
      <c r="E1" s="74"/>
      <c r="F1" s="74"/>
      <c r="G1" s="74"/>
      <c r="H1" s="74"/>
      <c r="I1" s="74"/>
      <c r="J1" s="75"/>
      <c r="K1" s="37"/>
    </row>
    <row r="2" spans="1:11" ht="18" customHeight="1" x14ac:dyDescent="0.2">
      <c r="A2" s="37"/>
      <c r="B2" s="76"/>
      <c r="C2" s="37"/>
      <c r="D2" s="37"/>
      <c r="E2" s="37"/>
      <c r="F2" s="37"/>
      <c r="G2" s="37"/>
      <c r="H2" s="37"/>
      <c r="I2" s="37"/>
      <c r="J2" s="77"/>
      <c r="K2" s="37"/>
    </row>
    <row r="3" spans="1:11" ht="18" customHeight="1" x14ac:dyDescent="0.2">
      <c r="A3" s="37"/>
      <c r="B3" s="76"/>
      <c r="C3" s="37"/>
      <c r="D3" s="37"/>
      <c r="E3" s="37"/>
      <c r="F3" s="37"/>
      <c r="G3" s="37"/>
      <c r="H3" s="37"/>
      <c r="I3" s="37"/>
      <c r="J3" s="77"/>
      <c r="K3" s="37"/>
    </row>
    <row r="4" spans="1:11" ht="18" customHeight="1" x14ac:dyDescent="0.2">
      <c r="A4" s="37"/>
      <c r="B4" s="76"/>
      <c r="C4" s="37"/>
      <c r="D4" s="37"/>
      <c r="E4" s="37"/>
      <c r="F4" s="37"/>
      <c r="G4" s="37"/>
      <c r="H4" s="37"/>
      <c r="I4" s="37"/>
      <c r="J4" s="77"/>
      <c r="K4" s="37"/>
    </row>
    <row r="5" spans="1:11" ht="18" customHeight="1" x14ac:dyDescent="0.2">
      <c r="A5" s="37"/>
      <c r="B5" s="76"/>
      <c r="C5" s="37"/>
      <c r="D5" s="37"/>
      <c r="E5" s="37"/>
      <c r="F5" s="37"/>
      <c r="G5" s="37"/>
      <c r="H5" s="37"/>
      <c r="I5" s="37"/>
      <c r="J5" s="77"/>
      <c r="K5" s="37"/>
    </row>
    <row r="6" spans="1:11" ht="18" customHeight="1" x14ac:dyDescent="0.2">
      <c r="A6" s="37"/>
      <c r="B6" s="76"/>
      <c r="C6" s="37"/>
      <c r="D6" s="37"/>
      <c r="E6" s="37"/>
      <c r="F6" s="37"/>
      <c r="G6" s="37"/>
      <c r="H6" s="37"/>
      <c r="I6" s="37"/>
      <c r="J6" s="77"/>
      <c r="K6" s="37"/>
    </row>
    <row r="7" spans="1:11" ht="18" customHeight="1" x14ac:dyDescent="0.2">
      <c r="A7" s="37"/>
      <c r="B7" s="76"/>
      <c r="C7" s="37"/>
      <c r="D7" s="37"/>
      <c r="E7" s="37"/>
      <c r="F7" s="37"/>
      <c r="G7" s="37"/>
      <c r="H7" s="37"/>
      <c r="I7" s="37"/>
      <c r="J7" s="77"/>
      <c r="K7" s="37"/>
    </row>
    <row r="8" spans="1:11" ht="18" customHeight="1" x14ac:dyDescent="0.2">
      <c r="A8" s="37"/>
      <c r="B8" s="76"/>
      <c r="C8" s="37"/>
      <c r="D8" s="37"/>
      <c r="E8" s="37"/>
      <c r="F8" s="37"/>
      <c r="G8" s="37"/>
      <c r="H8" s="37"/>
      <c r="I8" s="37"/>
      <c r="J8" s="77"/>
      <c r="K8" s="37"/>
    </row>
    <row r="9" spans="1:11" ht="18" customHeight="1" x14ac:dyDescent="0.2">
      <c r="A9" s="37"/>
      <c r="B9" s="76"/>
      <c r="C9" s="37"/>
      <c r="D9" s="37"/>
      <c r="E9" s="37"/>
      <c r="F9" s="37"/>
      <c r="G9" s="37"/>
      <c r="H9" s="37"/>
      <c r="I9" s="37"/>
      <c r="J9" s="77"/>
      <c r="K9" s="37"/>
    </row>
    <row r="10" spans="1:11" ht="18" customHeight="1" x14ac:dyDescent="0.2">
      <c r="A10" s="37"/>
      <c r="B10" s="76"/>
      <c r="C10" s="37"/>
      <c r="D10" s="37"/>
      <c r="E10" s="37"/>
      <c r="F10" s="37"/>
      <c r="G10" s="37"/>
      <c r="H10" s="37"/>
      <c r="I10" s="37"/>
      <c r="J10" s="77"/>
      <c r="K10" s="37"/>
    </row>
    <row r="11" spans="1:11" ht="23.1" customHeight="1" x14ac:dyDescent="0.2">
      <c r="A11" s="37"/>
      <c r="B11" s="168" t="s">
        <v>403</v>
      </c>
      <c r="C11" s="169"/>
      <c r="D11" s="169"/>
      <c r="E11" s="169"/>
      <c r="F11" s="169"/>
      <c r="G11" s="169"/>
      <c r="H11" s="169"/>
      <c r="I11" s="169"/>
      <c r="J11" s="170"/>
      <c r="K11" s="37"/>
    </row>
    <row r="12" spans="1:11" ht="23.1" customHeight="1" x14ac:dyDescent="0.2">
      <c r="A12" s="37"/>
      <c r="B12" s="171"/>
      <c r="C12" s="169"/>
      <c r="D12" s="169"/>
      <c r="E12" s="169"/>
      <c r="F12" s="169"/>
      <c r="G12" s="169"/>
      <c r="H12" s="169"/>
      <c r="I12" s="169"/>
      <c r="J12" s="170"/>
      <c r="K12" s="37"/>
    </row>
    <row r="13" spans="1:11" ht="23.1" customHeight="1" x14ac:dyDescent="0.2">
      <c r="A13" s="37"/>
      <c r="B13" s="172" t="s">
        <v>409</v>
      </c>
      <c r="C13" s="177"/>
      <c r="D13" s="177"/>
      <c r="E13" s="177"/>
      <c r="F13" s="177"/>
      <c r="G13" s="177"/>
      <c r="H13" s="177"/>
      <c r="I13" s="177"/>
      <c r="J13" s="178"/>
      <c r="K13" s="37"/>
    </row>
    <row r="14" spans="1:11" ht="23.1" customHeight="1" x14ac:dyDescent="0.2">
      <c r="A14" s="37"/>
      <c r="B14" s="172"/>
      <c r="C14" s="177"/>
      <c r="D14" s="177"/>
      <c r="E14" s="177"/>
      <c r="F14" s="177"/>
      <c r="G14" s="177"/>
      <c r="H14" s="177"/>
      <c r="I14" s="177"/>
      <c r="J14" s="178"/>
      <c r="K14" s="37"/>
    </row>
    <row r="15" spans="1:11" ht="23.1" customHeight="1" x14ac:dyDescent="0.2">
      <c r="A15" s="37"/>
      <c r="B15" s="172" t="s">
        <v>252</v>
      </c>
      <c r="C15" s="173"/>
      <c r="D15" s="173"/>
      <c r="E15" s="173"/>
      <c r="F15" s="173"/>
      <c r="G15" s="173"/>
      <c r="H15" s="173"/>
      <c r="I15" s="173"/>
      <c r="J15" s="174"/>
      <c r="K15" s="37"/>
    </row>
    <row r="16" spans="1:11" ht="23.1" customHeight="1" x14ac:dyDescent="0.2">
      <c r="A16" s="37"/>
      <c r="B16" s="175"/>
      <c r="C16" s="173"/>
      <c r="D16" s="173"/>
      <c r="E16" s="173"/>
      <c r="F16" s="173"/>
      <c r="G16" s="173"/>
      <c r="H16" s="173"/>
      <c r="I16" s="173"/>
      <c r="J16" s="174"/>
      <c r="K16" s="37"/>
    </row>
    <row r="17" spans="1:11" s="82" customFormat="1" ht="18" customHeight="1" x14ac:dyDescent="0.2">
      <c r="A17" s="81"/>
      <c r="B17" s="176"/>
      <c r="C17" s="173"/>
      <c r="D17" s="173"/>
      <c r="E17" s="173"/>
      <c r="F17" s="173"/>
      <c r="G17" s="173"/>
      <c r="H17" s="173"/>
      <c r="I17" s="173"/>
      <c r="J17" s="174"/>
      <c r="K17" s="81"/>
    </row>
    <row r="18" spans="1:11" s="82" customFormat="1" ht="18" customHeight="1" x14ac:dyDescent="0.2">
      <c r="A18" s="81"/>
      <c r="B18" s="176"/>
      <c r="C18" s="173"/>
      <c r="D18" s="173"/>
      <c r="E18" s="173"/>
      <c r="F18" s="173"/>
      <c r="G18" s="173"/>
      <c r="H18" s="173"/>
      <c r="I18" s="173"/>
      <c r="J18" s="174"/>
      <c r="K18" s="81"/>
    </row>
    <row r="19" spans="1:11" ht="18" customHeight="1" x14ac:dyDescent="0.45">
      <c r="A19" s="37"/>
      <c r="B19" s="78"/>
      <c r="C19" s="79"/>
      <c r="D19" s="79"/>
      <c r="E19" s="79"/>
      <c r="F19" s="79"/>
      <c r="G19" s="79"/>
      <c r="H19" s="79"/>
      <c r="I19" s="79"/>
      <c r="J19" s="80"/>
      <c r="K19" s="37"/>
    </row>
    <row r="20" spans="1:11" ht="23.1" customHeight="1" x14ac:dyDescent="0.2">
      <c r="A20" s="81"/>
      <c r="B20" s="83" t="s">
        <v>354</v>
      </c>
      <c r="D20" s="79"/>
      <c r="E20" s="79"/>
      <c r="F20" s="79"/>
      <c r="G20" s="79"/>
      <c r="H20" s="79"/>
      <c r="I20" s="79"/>
      <c r="J20" s="80"/>
      <c r="K20" s="37"/>
    </row>
    <row r="21" spans="1:11" ht="23.1" customHeight="1" x14ac:dyDescent="0.2">
      <c r="A21" s="37"/>
      <c r="B21" s="83" t="s">
        <v>253</v>
      </c>
      <c r="D21" s="79"/>
      <c r="E21" s="79"/>
      <c r="F21" s="79"/>
      <c r="G21" s="79"/>
      <c r="H21" s="79"/>
      <c r="I21" s="79"/>
      <c r="J21" s="80"/>
      <c r="K21" s="37"/>
    </row>
    <row r="22" spans="1:11" ht="18" customHeight="1" x14ac:dyDescent="0.2">
      <c r="A22" s="37"/>
      <c r="B22" s="76"/>
      <c r="C22" s="84" t="s">
        <v>405</v>
      </c>
      <c r="D22" s="79"/>
      <c r="E22" s="79"/>
      <c r="F22" s="79"/>
      <c r="G22" s="79"/>
      <c r="H22" s="79"/>
      <c r="I22" s="79"/>
      <c r="J22" s="80"/>
      <c r="K22" s="37"/>
    </row>
    <row r="23" spans="1:11" ht="18" customHeight="1" x14ac:dyDescent="0.2">
      <c r="A23" s="37"/>
      <c r="B23" s="76"/>
      <c r="C23" s="84" t="s">
        <v>254</v>
      </c>
      <c r="D23" s="79"/>
      <c r="E23" s="79"/>
      <c r="F23" s="79"/>
      <c r="G23" s="79"/>
      <c r="H23" s="79"/>
      <c r="I23" s="79"/>
      <c r="J23" s="80"/>
      <c r="K23" s="37"/>
    </row>
    <row r="24" spans="1:11" ht="18" customHeight="1" x14ac:dyDescent="0.2">
      <c r="A24" s="37"/>
      <c r="B24" s="83"/>
      <c r="C24" s="85" t="s">
        <v>255</v>
      </c>
      <c r="D24" s="37"/>
      <c r="E24" s="37"/>
      <c r="F24" s="37"/>
      <c r="G24" s="37"/>
      <c r="H24" s="37"/>
      <c r="I24" s="37"/>
      <c r="J24" s="77"/>
      <c r="K24" s="37"/>
    </row>
    <row r="25" spans="1:11" ht="18" customHeight="1" x14ac:dyDescent="0.2">
      <c r="A25" s="37"/>
      <c r="B25" s="83"/>
      <c r="C25" s="85" t="s">
        <v>256</v>
      </c>
      <c r="D25" s="37"/>
      <c r="E25" s="37"/>
      <c r="F25" s="37"/>
      <c r="G25" s="37"/>
      <c r="H25" s="37"/>
      <c r="I25" s="37"/>
      <c r="J25" s="77"/>
      <c r="K25" s="37"/>
    </row>
    <row r="26" spans="1:11" ht="23.1" customHeight="1" x14ac:dyDescent="0.2">
      <c r="A26" s="37"/>
      <c r="B26" s="83" t="s">
        <v>283</v>
      </c>
      <c r="C26" s="85"/>
      <c r="D26" s="37"/>
      <c r="E26" s="37"/>
      <c r="F26" s="37"/>
      <c r="G26" s="37"/>
      <c r="H26" s="37"/>
      <c r="I26" s="37"/>
      <c r="J26" s="77"/>
      <c r="K26" s="37"/>
    </row>
    <row r="27" spans="1:11" ht="18" customHeight="1" x14ac:dyDescent="0.2">
      <c r="A27" s="37"/>
      <c r="B27" s="83"/>
      <c r="C27" s="85"/>
      <c r="D27" s="37"/>
      <c r="E27" s="37"/>
      <c r="F27" s="37"/>
      <c r="G27" s="37"/>
      <c r="H27" s="37"/>
      <c r="I27" s="37"/>
      <c r="J27" s="77"/>
      <c r="K27" s="37"/>
    </row>
    <row r="28" spans="1:11" ht="18" customHeight="1" x14ac:dyDescent="0.2">
      <c r="A28" s="37"/>
      <c r="B28" s="83"/>
      <c r="C28" s="85"/>
      <c r="D28" s="37"/>
      <c r="E28" s="37"/>
      <c r="F28" s="37"/>
      <c r="G28" s="37"/>
      <c r="H28" s="37"/>
      <c r="I28" s="37"/>
      <c r="J28" s="77"/>
      <c r="K28" s="37"/>
    </row>
    <row r="29" spans="1:11" ht="18" customHeight="1" x14ac:dyDescent="0.2">
      <c r="A29" s="37"/>
      <c r="B29" s="83"/>
      <c r="C29" s="85"/>
      <c r="D29" s="37"/>
      <c r="E29" s="37"/>
      <c r="F29" s="37"/>
      <c r="G29" s="37"/>
      <c r="H29" s="37"/>
      <c r="I29" s="37"/>
      <c r="J29" s="77"/>
      <c r="K29" s="37"/>
    </row>
    <row r="30" spans="1:11" ht="18" customHeight="1" x14ac:dyDescent="0.2">
      <c r="A30" s="37"/>
      <c r="B30" s="83"/>
      <c r="C30" s="85"/>
      <c r="D30" s="37"/>
      <c r="E30" s="37"/>
      <c r="F30" s="37"/>
      <c r="G30" s="37"/>
      <c r="H30" s="37"/>
      <c r="I30" s="37"/>
      <c r="J30" s="77"/>
      <c r="K30" s="37"/>
    </row>
    <row r="31" spans="1:11" ht="18" customHeight="1" x14ac:dyDescent="0.2">
      <c r="A31" s="37"/>
      <c r="B31" s="76"/>
      <c r="C31" s="85"/>
      <c r="D31" s="37"/>
      <c r="E31" s="37"/>
      <c r="F31" s="37"/>
      <c r="G31" s="37"/>
      <c r="H31" s="37"/>
      <c r="I31" s="37"/>
      <c r="J31" s="77"/>
      <c r="K31" s="37"/>
    </row>
    <row r="32" spans="1:11" ht="18" customHeight="1" x14ac:dyDescent="0.2">
      <c r="A32" s="37"/>
      <c r="B32" s="76"/>
      <c r="C32" s="85"/>
      <c r="D32" s="37"/>
      <c r="E32" s="37"/>
      <c r="F32" s="37"/>
      <c r="G32" s="37"/>
      <c r="H32" s="37"/>
      <c r="I32" s="37"/>
      <c r="J32" s="77"/>
      <c r="K32" s="37"/>
    </row>
    <row r="33" spans="1:11" ht="18" customHeight="1" x14ac:dyDescent="0.2">
      <c r="A33" s="37"/>
      <c r="B33" s="76"/>
      <c r="C33" s="85"/>
      <c r="D33" s="37"/>
      <c r="E33" s="37"/>
      <c r="F33" s="37"/>
      <c r="G33" s="37"/>
      <c r="H33" s="37"/>
      <c r="I33" s="37"/>
      <c r="J33" s="77"/>
      <c r="K33" s="37"/>
    </row>
    <row r="34" spans="1:11" ht="18" customHeight="1" x14ac:dyDescent="0.2">
      <c r="A34" s="37"/>
      <c r="B34" s="76"/>
      <c r="C34" s="85"/>
      <c r="D34" s="37"/>
      <c r="F34" s="37"/>
      <c r="G34" s="37"/>
      <c r="H34" s="37"/>
      <c r="I34" s="37"/>
      <c r="J34" s="77"/>
      <c r="K34" s="37"/>
    </row>
    <row r="35" spans="1:11" ht="18" customHeight="1" x14ac:dyDescent="0.2">
      <c r="A35" s="37"/>
      <c r="B35" s="76"/>
      <c r="C35" s="85"/>
      <c r="D35" s="37"/>
      <c r="F35" s="37"/>
      <c r="G35" s="37"/>
      <c r="H35" s="37"/>
      <c r="I35" s="37"/>
      <c r="J35" s="77"/>
      <c r="K35" s="37"/>
    </row>
    <row r="36" spans="1:11" ht="18" customHeight="1" x14ac:dyDescent="0.2">
      <c r="A36" s="37"/>
      <c r="B36" s="76"/>
      <c r="C36" s="85"/>
      <c r="D36" s="37"/>
      <c r="F36" s="37"/>
      <c r="G36" s="37"/>
      <c r="H36" s="37"/>
      <c r="I36" s="37"/>
      <c r="J36" s="77"/>
      <c r="K36" s="37"/>
    </row>
    <row r="37" spans="1:11" ht="18" customHeight="1" x14ac:dyDescent="0.2">
      <c r="A37" s="37"/>
      <c r="B37" s="76"/>
      <c r="C37" s="85"/>
      <c r="D37" s="37"/>
      <c r="F37" s="37"/>
      <c r="G37" s="37"/>
      <c r="H37" s="37"/>
      <c r="I37" s="37"/>
      <c r="J37" s="77"/>
      <c r="K37" s="37"/>
    </row>
    <row r="38" spans="1:11" ht="18" customHeight="1" x14ac:dyDescent="0.2">
      <c r="A38" s="37"/>
      <c r="B38" s="76"/>
      <c r="C38" s="85"/>
      <c r="D38" s="37"/>
      <c r="F38" s="37"/>
      <c r="G38" s="37"/>
      <c r="H38" s="37"/>
      <c r="I38" s="37"/>
      <c r="J38" s="77"/>
      <c r="K38" s="37"/>
    </row>
    <row r="39" spans="1:11" ht="18" customHeight="1" x14ac:dyDescent="0.2">
      <c r="A39" s="37"/>
      <c r="B39" s="76"/>
      <c r="C39" s="85"/>
      <c r="D39" s="37"/>
      <c r="F39" s="37"/>
      <c r="G39" s="37"/>
      <c r="H39" s="37"/>
      <c r="I39" s="37"/>
      <c r="J39" s="77"/>
      <c r="K39" s="37"/>
    </row>
    <row r="40" spans="1:11" ht="18" customHeight="1" x14ac:dyDescent="0.2">
      <c r="A40" s="37"/>
      <c r="B40" s="76"/>
      <c r="C40" s="85"/>
      <c r="D40" s="37"/>
      <c r="F40" s="37"/>
      <c r="G40" s="37"/>
      <c r="H40" s="37"/>
      <c r="I40" s="37"/>
      <c r="J40" s="77"/>
      <c r="K40" s="37"/>
    </row>
    <row r="41" spans="1:11" ht="18" customHeight="1" thickBot="1" x14ac:dyDescent="0.25">
      <c r="A41" s="37"/>
      <c r="B41" s="86"/>
      <c r="C41" s="87"/>
      <c r="D41" s="87"/>
      <c r="E41" s="87"/>
      <c r="F41" s="87"/>
      <c r="G41" s="87"/>
      <c r="H41" s="87"/>
      <c r="I41" s="87"/>
      <c r="J41" s="88"/>
      <c r="K41" s="37"/>
    </row>
    <row r="42" spans="1:11" ht="18" customHeight="1" thickTop="1" x14ac:dyDescent="0.25">
      <c r="A42" s="37"/>
      <c r="B42" s="37"/>
      <c r="C42" s="85"/>
      <c r="D42" s="37"/>
      <c r="E42" s="89"/>
      <c r="F42" s="37"/>
      <c r="G42" s="37"/>
      <c r="H42" s="37"/>
      <c r="I42" s="37"/>
      <c r="J42" s="74"/>
      <c r="K42" s="37"/>
    </row>
  </sheetData>
  <sheetProtection algorithmName="SHA-512" hashValue="/7yd+TPOn9D/snW5+FOkdkSA+DU/eIYNKKOApCxp9wHYvb6oPQO03L4Q5xslYggO3gCwuQ4zypKOkf3fvEvKmA==" saltValue="4bLgJs8HUrGR4qVBxp5IoA==" spinCount="100000" sheet="1" objects="1" scenarios="1" selectLockedCells="1" selectUnlockedCells="1"/>
  <mergeCells count="5">
    <mergeCell ref="B11:J12"/>
    <mergeCell ref="B15:J16"/>
    <mergeCell ref="B17:J17"/>
    <mergeCell ref="B18:J18"/>
    <mergeCell ref="B13:J14"/>
  </mergeCells>
  <phoneticPr fontId="17" type="noConversion"/>
  <pageMargins left="0" right="0" top="0.39370078740157483" bottom="0" header="0" footer="0"/>
  <pageSetup paperSize="9" scale="97" orientation="portrait" blackAndWhite="1"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C64"/>
  <sheetViews>
    <sheetView showGridLines="0" zoomScale="85" zoomScaleNormal="85" workbookViewId="0">
      <selection activeCell="C8" sqref="C8"/>
    </sheetView>
  </sheetViews>
  <sheetFormatPr defaultColWidth="9.140625" defaultRowHeight="12.75" x14ac:dyDescent="0.2"/>
  <cols>
    <col min="1" max="1" width="15.7109375" style="12" customWidth="1"/>
    <col min="2" max="2" width="90.7109375" style="12" customWidth="1"/>
    <col min="3" max="3" width="16.7109375" style="12" customWidth="1"/>
    <col min="4" max="16384" width="9.140625" style="12"/>
  </cols>
  <sheetData>
    <row r="1" spans="1:3" ht="18" customHeight="1" x14ac:dyDescent="0.2">
      <c r="A1" s="3" t="s">
        <v>408</v>
      </c>
    </row>
    <row r="2" spans="1:3" ht="18" customHeight="1" x14ac:dyDescent="0.2">
      <c r="A2" s="8" t="str">
        <f>CONCATENATE(" UZOVI: ",NAW_gegevens!naw_uzovi_zorgkantoor,"   Wlz-regio: ",NAW_gegevens!naw_naam_zorgkantoor,"   Wlz-uitvoerder: ",NAW_gegevens!B6,)</f>
        <v xml:space="preserve"> UZOVI:    Wlz-regio:    Wlz-uitvoerder: </v>
      </c>
    </row>
    <row r="3" spans="1:3" ht="18" customHeight="1" x14ac:dyDescent="0.2">
      <c r="A3" s="8"/>
    </row>
    <row r="4" spans="1:3" ht="18" customHeight="1" x14ac:dyDescent="0.2"/>
    <row r="5" spans="1:3" ht="18" customHeight="1" x14ac:dyDescent="0.2">
      <c r="A5" s="183" t="s">
        <v>257</v>
      </c>
      <c r="B5" s="183"/>
    </row>
    <row r="6" spans="1:3" ht="23.1" customHeight="1" x14ac:dyDescent="0.2">
      <c r="A6" s="179" t="s">
        <v>258</v>
      </c>
      <c r="B6" s="180"/>
      <c r="C6" s="90" t="s">
        <v>92</v>
      </c>
    </row>
    <row r="7" spans="1:3" ht="18" customHeight="1" x14ac:dyDescent="0.2">
      <c r="A7" s="134" t="s">
        <v>259</v>
      </c>
      <c r="B7" s="94" t="s">
        <v>260</v>
      </c>
      <c r="C7" s="92"/>
    </row>
    <row r="8" spans="1:3" ht="18" customHeight="1" x14ac:dyDescent="0.2">
      <c r="A8" s="133"/>
      <c r="B8" s="91" t="s">
        <v>261</v>
      </c>
      <c r="C8" s="93">
        <f>'Zorg via CAK - AK en ZMV'!E18</f>
        <v>0</v>
      </c>
    </row>
    <row r="9" spans="1:3" ht="18" customHeight="1" x14ac:dyDescent="0.2">
      <c r="A9" s="133"/>
      <c r="B9" s="91" t="s">
        <v>262</v>
      </c>
      <c r="C9" s="93">
        <f>'Zorg via CAK - AK en ZMV'!E31</f>
        <v>0</v>
      </c>
    </row>
    <row r="10" spans="1:3" ht="18" customHeight="1" x14ac:dyDescent="0.2">
      <c r="A10" s="133"/>
      <c r="B10" s="91" t="s">
        <v>263</v>
      </c>
      <c r="C10" s="93">
        <f>'Zorg via CAK - AK en ZMV'!E43</f>
        <v>0</v>
      </c>
    </row>
    <row r="11" spans="1:3" ht="18" customHeight="1" x14ac:dyDescent="0.2">
      <c r="A11" s="133"/>
      <c r="B11" s="91" t="s">
        <v>264</v>
      </c>
      <c r="C11" s="93">
        <f>'Zorg via CAK - AK en ZMV'!E52</f>
        <v>0</v>
      </c>
    </row>
    <row r="12" spans="1:3" ht="18" customHeight="1" x14ac:dyDescent="0.2">
      <c r="A12" s="133"/>
      <c r="B12" s="91" t="s">
        <v>265</v>
      </c>
      <c r="C12" s="93">
        <f>'Zorg via CAK - AK en ZMV'!E62</f>
        <v>0</v>
      </c>
    </row>
    <row r="13" spans="1:3" ht="18" customHeight="1" x14ac:dyDescent="0.2">
      <c r="A13" s="133"/>
      <c r="B13" s="91" t="s">
        <v>266</v>
      </c>
      <c r="C13" s="93">
        <f>'Zorg via CAK - AK en ZMV'!E73</f>
        <v>0</v>
      </c>
    </row>
    <row r="14" spans="1:3" ht="18" customHeight="1" x14ac:dyDescent="0.2">
      <c r="A14" s="133"/>
      <c r="B14" s="91" t="s">
        <v>267</v>
      </c>
      <c r="C14" s="93">
        <f>'Zorg via CAK - AK en ZMV'!E84</f>
        <v>0</v>
      </c>
    </row>
    <row r="15" spans="1:3" ht="18" customHeight="1" x14ac:dyDescent="0.2">
      <c r="A15" s="133"/>
      <c r="B15" s="91" t="s">
        <v>268</v>
      </c>
      <c r="C15" s="93">
        <f>'Zorg via CAK - AK en ZMV'!E92</f>
        <v>0</v>
      </c>
    </row>
    <row r="16" spans="1:3" ht="18" customHeight="1" x14ac:dyDescent="0.2">
      <c r="A16" s="133"/>
      <c r="B16" s="91" t="s">
        <v>269</v>
      </c>
      <c r="C16" s="93">
        <f>'Zorg via CAK - AK en ZMV'!E100</f>
        <v>0</v>
      </c>
    </row>
    <row r="17" spans="1:3" ht="18" customHeight="1" x14ac:dyDescent="0.2">
      <c r="A17" s="133"/>
      <c r="B17" s="91" t="s">
        <v>270</v>
      </c>
      <c r="C17" s="93">
        <f>'Zorg via CAK - AK en ZMV'!E109</f>
        <v>0</v>
      </c>
    </row>
    <row r="18" spans="1:3" ht="18" customHeight="1" x14ac:dyDescent="0.2">
      <c r="A18" s="133"/>
      <c r="B18" s="91" t="s">
        <v>271</v>
      </c>
      <c r="C18" s="93">
        <f>'Zorg via CAK - AK en ZMV'!E123</f>
        <v>0</v>
      </c>
    </row>
    <row r="19" spans="1:3" ht="18" customHeight="1" x14ac:dyDescent="0.2">
      <c r="A19" s="133"/>
      <c r="B19" s="91" t="s">
        <v>272</v>
      </c>
      <c r="C19" s="93">
        <f>'Zorg via CAK - AK en ZMV'!E135</f>
        <v>0</v>
      </c>
    </row>
    <row r="20" spans="1:3" ht="18" customHeight="1" x14ac:dyDescent="0.2">
      <c r="A20" s="133"/>
      <c r="B20" s="91" t="s">
        <v>273</v>
      </c>
      <c r="C20" s="93">
        <f>'Zorg via CAK - AK en ZMV'!E146</f>
        <v>0</v>
      </c>
    </row>
    <row r="21" spans="1:3" ht="18" customHeight="1" x14ac:dyDescent="0.2">
      <c r="A21" s="133"/>
      <c r="B21" s="91" t="s">
        <v>274</v>
      </c>
      <c r="C21" s="92"/>
    </row>
    <row r="22" spans="1:3" ht="18" customHeight="1" x14ac:dyDescent="0.2">
      <c r="A22" s="133"/>
      <c r="B22" s="91" t="s">
        <v>275</v>
      </c>
      <c r="C22" s="93">
        <f>'Zorg via CAK - ZZV'!E42</f>
        <v>0</v>
      </c>
    </row>
    <row r="23" spans="1:3" ht="18" customHeight="1" x14ac:dyDescent="0.2">
      <c r="A23" s="133"/>
      <c r="B23" s="91" t="s">
        <v>276</v>
      </c>
      <c r="C23" s="92"/>
    </row>
    <row r="24" spans="1:3" ht="18" customHeight="1" x14ac:dyDescent="0.2">
      <c r="A24" s="133"/>
      <c r="B24" s="91" t="s">
        <v>355</v>
      </c>
      <c r="C24" s="95">
        <f>'Volledig pakket thuis'!D18</f>
        <v>0</v>
      </c>
    </row>
    <row r="25" spans="1:3" ht="18" customHeight="1" x14ac:dyDescent="0.2">
      <c r="A25" s="133"/>
      <c r="B25" s="91" t="s">
        <v>357</v>
      </c>
      <c r="C25" s="95">
        <f>'Volledig pakket thuis'!D31</f>
        <v>0</v>
      </c>
    </row>
    <row r="26" spans="1:3" ht="18" customHeight="1" x14ac:dyDescent="0.2">
      <c r="A26" s="133"/>
      <c r="B26" s="91" t="s">
        <v>356</v>
      </c>
      <c r="C26" s="95">
        <f>'Volledig pakket thuis'!D43</f>
        <v>0</v>
      </c>
    </row>
    <row r="27" spans="1:3" ht="18" customHeight="1" x14ac:dyDescent="0.2">
      <c r="A27" s="133"/>
      <c r="B27" s="91" t="s">
        <v>389</v>
      </c>
      <c r="C27" s="95">
        <f>'Volledig pakket thuis'!D52</f>
        <v>0</v>
      </c>
    </row>
    <row r="28" spans="1:3" ht="18" customHeight="1" x14ac:dyDescent="0.2">
      <c r="A28" s="133"/>
      <c r="B28" s="91" t="s">
        <v>390</v>
      </c>
      <c r="C28" s="95">
        <f>'Volledig pakket thuis'!D57</f>
        <v>0</v>
      </c>
    </row>
    <row r="29" spans="1:3" ht="18" customHeight="1" x14ac:dyDescent="0.2">
      <c r="A29" s="133"/>
      <c r="B29" s="91" t="s">
        <v>391</v>
      </c>
      <c r="C29" s="95">
        <f>'Volledig pakket thuis'!D68</f>
        <v>0</v>
      </c>
    </row>
    <row r="30" spans="1:3" ht="18" customHeight="1" x14ac:dyDescent="0.2">
      <c r="A30" s="133"/>
      <c r="B30" s="91" t="s">
        <v>392</v>
      </c>
      <c r="C30" s="95">
        <f>'Volledig pakket thuis'!D79</f>
        <v>0</v>
      </c>
    </row>
    <row r="31" spans="1:3" ht="18" customHeight="1" x14ac:dyDescent="0.2">
      <c r="A31" s="133"/>
      <c r="B31" s="91" t="s">
        <v>393</v>
      </c>
      <c r="C31" s="95">
        <f>'Volledig pakket thuis'!D87</f>
        <v>0</v>
      </c>
    </row>
    <row r="32" spans="1:3" ht="18" customHeight="1" x14ac:dyDescent="0.2">
      <c r="A32" s="133"/>
      <c r="B32" s="91" t="s">
        <v>394</v>
      </c>
      <c r="C32" s="95">
        <f>'Volledig pakket thuis'!D95</f>
        <v>0</v>
      </c>
    </row>
    <row r="33" spans="1:3" ht="18" customHeight="1" x14ac:dyDescent="0.2">
      <c r="A33" s="133"/>
      <c r="B33" s="91" t="s">
        <v>395</v>
      </c>
      <c r="C33" s="95">
        <f>'Volledig pakket thuis'!D104</f>
        <v>0</v>
      </c>
    </row>
    <row r="34" spans="1:3" ht="18" customHeight="1" x14ac:dyDescent="0.2">
      <c r="A34" s="133"/>
      <c r="B34" s="91" t="s">
        <v>396</v>
      </c>
      <c r="C34" s="95">
        <f>'Volledig pakket thuis'!D113</f>
        <v>0</v>
      </c>
    </row>
    <row r="35" spans="1:3" ht="18" customHeight="1" x14ac:dyDescent="0.2">
      <c r="A35" s="133"/>
      <c r="B35" s="91" t="s">
        <v>277</v>
      </c>
      <c r="C35" s="92"/>
    </row>
    <row r="36" spans="1:3" ht="18" customHeight="1" x14ac:dyDescent="0.2">
      <c r="A36" s="133"/>
      <c r="B36" s="91" t="s">
        <v>278</v>
      </c>
      <c r="C36" s="95">
        <f>'Dagbesteding en vervoer'!C13</f>
        <v>0</v>
      </c>
    </row>
    <row r="37" spans="1:3" ht="18" customHeight="1" x14ac:dyDescent="0.2">
      <c r="A37" s="133"/>
      <c r="B37" s="91" t="s">
        <v>279</v>
      </c>
      <c r="C37" s="95">
        <f>'Dagbesteding en vervoer'!C14</f>
        <v>0</v>
      </c>
    </row>
    <row r="38" spans="1:3" ht="18" customHeight="1" x14ac:dyDescent="0.2">
      <c r="A38" s="133"/>
      <c r="B38" s="91" t="s">
        <v>280</v>
      </c>
      <c r="C38" s="95">
        <f>'Dagbesteding en vervoer'!C23</f>
        <v>0</v>
      </c>
    </row>
    <row r="39" spans="1:3" ht="18" customHeight="1" x14ac:dyDescent="0.2">
      <c r="A39" s="133"/>
      <c r="B39" s="91" t="s">
        <v>281</v>
      </c>
      <c r="C39" s="95">
        <f>'Dagbesteding en vervoer'!C28</f>
        <v>0</v>
      </c>
    </row>
    <row r="40" spans="1:3" ht="18" customHeight="1" x14ac:dyDescent="0.2">
      <c r="A40" s="181" t="s">
        <v>282</v>
      </c>
      <c r="B40" s="182"/>
      <c r="C40" s="96">
        <f>Beheerskosten!E10</f>
        <v>0</v>
      </c>
    </row>
    <row r="41" spans="1:3" ht="18" customHeight="1" x14ac:dyDescent="0.2">
      <c r="C41" s="97"/>
    </row>
    <row r="42" spans="1:3" ht="18" customHeight="1" x14ac:dyDescent="0.2"/>
    <row r="43" spans="1:3" ht="18" customHeight="1" x14ac:dyDescent="0.2"/>
    <row r="44" spans="1:3" ht="18" customHeight="1" x14ac:dyDescent="0.2"/>
    <row r="45" spans="1:3" ht="18" customHeight="1" x14ac:dyDescent="0.2"/>
    <row r="46" spans="1:3" ht="18" customHeight="1" x14ac:dyDescent="0.2"/>
    <row r="47" spans="1:3" ht="18" customHeight="1" x14ac:dyDescent="0.2"/>
    <row r="48" spans="1:3"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sheetData>
  <sheetProtection algorithmName="SHA-512" hashValue="t8M0E9KPSBIYkjvxZnmdW3p170I1TTnhj/LQCv/uH0+ZbePoMu87+6KDzUpu9RQg+UEsI6/O3BhLOC7NhNarhw==" saltValue="l05E+bodV4M1ZDobKgjzow==" spinCount="100000" sheet="1" objects="1" scenarios="1" selectLockedCells="1" selectUnlockedCells="1"/>
  <mergeCells count="3">
    <mergeCell ref="A6:B6"/>
    <mergeCell ref="A40:B40"/>
    <mergeCell ref="A5:B5"/>
  </mergeCells>
  <phoneticPr fontId="11" type="noConversion"/>
  <pageMargins left="0.15748031496062992" right="0.15748031496062992" top="0.19685039370078741" bottom="0.15748031496062992" header="0.51181102362204722" footer="0.51181102362204722"/>
  <pageSetup paperSize="9" scale="83"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156"/>
  <sheetViews>
    <sheetView showGridLines="0" zoomScaleNormal="100" workbookViewId="0">
      <selection activeCell="D8" sqref="D8"/>
    </sheetView>
  </sheetViews>
  <sheetFormatPr defaultRowHeight="12.75" x14ac:dyDescent="0.2"/>
  <cols>
    <col min="1" max="2" width="30.7109375" customWidth="1"/>
    <col min="4" max="5" width="15.7109375" customWidth="1"/>
    <col min="6" max="6" width="1.7109375" customWidth="1"/>
    <col min="7" max="7" width="68" customWidth="1"/>
    <col min="8" max="8" width="1.7109375" customWidth="1"/>
    <col min="9" max="9" width="10.7109375" style="132" customWidth="1"/>
    <col min="10" max="10" width="10.140625" style="132" customWidth="1"/>
    <col min="11" max="11" width="1.7109375" customWidth="1"/>
  </cols>
  <sheetData>
    <row r="1" spans="1:11" ht="18" customHeight="1" x14ac:dyDescent="0.2">
      <c r="A1" s="3" t="s">
        <v>408</v>
      </c>
      <c r="B1" s="4"/>
      <c r="G1" s="5"/>
      <c r="I1" s="129"/>
      <c r="J1" s="129"/>
      <c r="K1" s="7"/>
    </row>
    <row r="2" spans="1:11" ht="15" customHeight="1" x14ac:dyDescent="0.2">
      <c r="A2" s="8" t="str">
        <f>CONCATENATE(" UZOVI: ",NAW_gegevens!naw_uzovi_zorgkantoor,"   Wlz-regio: ",NAW_gegevens!naw_naam_zorgkantoor,"   Wlz-uitvoerder: ",NAW_gegevens!B6,)</f>
        <v xml:space="preserve"> UZOVI:    Wlz-regio:    Wlz-uitvoerder: </v>
      </c>
      <c r="B2" s="9"/>
      <c r="G2" s="5"/>
      <c r="I2" s="129"/>
      <c r="J2" s="129"/>
      <c r="K2" s="7"/>
    </row>
    <row r="3" spans="1:11" ht="15" customHeight="1" x14ac:dyDescent="0.2">
      <c r="A3" s="8"/>
      <c r="B3" s="9"/>
      <c r="G3" s="5"/>
      <c r="I3" s="208" t="s">
        <v>402</v>
      </c>
      <c r="J3" s="209"/>
      <c r="K3" s="7"/>
    </row>
    <row r="4" spans="1:11" ht="15" customHeight="1" x14ac:dyDescent="0.2">
      <c r="A4" s="10" t="s">
        <v>86</v>
      </c>
      <c r="G4" s="5"/>
      <c r="I4" s="207"/>
      <c r="J4" s="207"/>
      <c r="K4" s="7"/>
    </row>
    <row r="5" spans="1:11" s="12" customFormat="1" ht="18" customHeight="1" x14ac:dyDescent="0.2">
      <c r="A5" s="13" t="s">
        <v>87</v>
      </c>
      <c r="B5" s="14"/>
      <c r="C5" s="14"/>
      <c r="I5" s="206" t="s">
        <v>350</v>
      </c>
      <c r="J5" s="206" t="s">
        <v>351</v>
      </c>
      <c r="K5" s="116"/>
    </row>
    <row r="6" spans="1:11" s="12" customFormat="1" ht="18" customHeight="1" x14ac:dyDescent="0.2">
      <c r="A6" s="189" t="s">
        <v>88</v>
      </c>
      <c r="B6" s="190"/>
      <c r="C6" s="195" t="s">
        <v>89</v>
      </c>
      <c r="D6" s="201" t="s">
        <v>90</v>
      </c>
      <c r="E6" s="202"/>
      <c r="I6" s="207"/>
      <c r="J6" s="207"/>
      <c r="K6" s="116"/>
    </row>
    <row r="7" spans="1:11" s="12" customFormat="1" ht="18" customHeight="1" x14ac:dyDescent="0.2">
      <c r="A7" s="191"/>
      <c r="B7" s="192"/>
      <c r="C7" s="196"/>
      <c r="D7" s="126" t="s">
        <v>91</v>
      </c>
      <c r="E7" s="16" t="s">
        <v>92</v>
      </c>
      <c r="I7" s="130"/>
      <c r="J7" s="130"/>
      <c r="K7" s="116"/>
    </row>
    <row r="8" spans="1:11" ht="18" customHeight="1" x14ac:dyDescent="0.2">
      <c r="A8" s="184" t="s">
        <v>121</v>
      </c>
      <c r="B8" s="185"/>
      <c r="C8" s="125" t="s">
        <v>34</v>
      </c>
      <c r="D8" s="155"/>
      <c r="E8" s="156"/>
      <c r="G8" s="119" t="str">
        <f t="shared" ref="G8:G17" si="0">IF(OR(NOT(ISNUMBER(E8)),NOT(ISNUMBER(D8)),E8=0,D8=0),"",IF(E8/D8&lt;I8,"REALISATIE: De gemiddelde kosten zijn lager dan het laagste tarief",IF(E8/D8&gt;J8,"REALISATIE: De gemiddelde kosten zijn hoger dan het hoogste tarief","")))</f>
        <v/>
      </c>
      <c r="I8" s="136">
        <v>99.87</v>
      </c>
      <c r="J8" s="136">
        <v>99.87</v>
      </c>
      <c r="K8" s="117"/>
    </row>
    <row r="9" spans="1:11" ht="18" customHeight="1" x14ac:dyDescent="0.2">
      <c r="A9" s="184" t="s">
        <v>122</v>
      </c>
      <c r="B9" s="185"/>
      <c r="C9" s="125" t="s">
        <v>35</v>
      </c>
      <c r="D9" s="155"/>
      <c r="E9" s="156"/>
      <c r="G9" s="119" t="str">
        <f t="shared" si="0"/>
        <v/>
      </c>
      <c r="I9" s="136">
        <v>128.08000000000001</v>
      </c>
      <c r="J9" s="136">
        <v>128.08000000000001</v>
      </c>
      <c r="K9" s="117"/>
    </row>
    <row r="10" spans="1:11" ht="18" customHeight="1" x14ac:dyDescent="0.2">
      <c r="A10" s="184" t="s">
        <v>123</v>
      </c>
      <c r="B10" s="185"/>
      <c r="C10" s="125" t="s">
        <v>36</v>
      </c>
      <c r="D10" s="155"/>
      <c r="E10" s="156"/>
      <c r="G10" s="119" t="str">
        <f t="shared" si="0"/>
        <v/>
      </c>
      <c r="I10" s="136">
        <v>159.63</v>
      </c>
      <c r="J10" s="136">
        <v>183.28</v>
      </c>
      <c r="K10" s="117"/>
    </row>
    <row r="11" spans="1:11" ht="18" customHeight="1" x14ac:dyDescent="0.2">
      <c r="A11" s="184" t="s">
        <v>124</v>
      </c>
      <c r="B11" s="185"/>
      <c r="C11" s="125" t="s">
        <v>37</v>
      </c>
      <c r="D11" s="155"/>
      <c r="E11" s="156"/>
      <c r="G11" s="119" t="str">
        <f t="shared" si="0"/>
        <v/>
      </c>
      <c r="I11" s="136">
        <v>166.47</v>
      </c>
      <c r="J11" s="136">
        <v>197.33</v>
      </c>
      <c r="K11" s="117"/>
    </row>
    <row r="12" spans="1:11" ht="18" customHeight="1" x14ac:dyDescent="0.2">
      <c r="A12" s="184" t="s">
        <v>125</v>
      </c>
      <c r="B12" s="185"/>
      <c r="C12" s="125" t="s">
        <v>38</v>
      </c>
      <c r="D12" s="155"/>
      <c r="E12" s="156"/>
      <c r="G12" s="119" t="str">
        <f t="shared" si="0"/>
        <v/>
      </c>
      <c r="I12" s="136">
        <v>216.46</v>
      </c>
      <c r="J12" s="136">
        <v>250.05</v>
      </c>
      <c r="K12" s="117"/>
    </row>
    <row r="13" spans="1:11" ht="18" customHeight="1" x14ac:dyDescent="0.2">
      <c r="A13" s="184" t="s">
        <v>126</v>
      </c>
      <c r="B13" s="185"/>
      <c r="C13" s="125" t="s">
        <v>39</v>
      </c>
      <c r="D13" s="155"/>
      <c r="E13" s="156"/>
      <c r="G13" s="119" t="str">
        <f t="shared" si="0"/>
        <v/>
      </c>
      <c r="I13" s="136">
        <v>216.72</v>
      </c>
      <c r="J13" s="136">
        <v>251.14</v>
      </c>
      <c r="K13" s="117"/>
    </row>
    <row r="14" spans="1:11" ht="27.95" customHeight="1" x14ac:dyDescent="0.2">
      <c r="A14" s="193" t="s">
        <v>157</v>
      </c>
      <c r="B14" s="194"/>
      <c r="C14" s="125" t="s">
        <v>40</v>
      </c>
      <c r="D14" s="155"/>
      <c r="E14" s="156"/>
      <c r="G14" s="119" t="str">
        <f t="shared" si="0"/>
        <v/>
      </c>
      <c r="I14" s="136">
        <v>249.87</v>
      </c>
      <c r="J14" s="136">
        <v>293.16000000000003</v>
      </c>
      <c r="K14" s="117"/>
    </row>
    <row r="15" spans="1:11" ht="27.95" customHeight="1" x14ac:dyDescent="0.2">
      <c r="A15" s="193" t="s">
        <v>156</v>
      </c>
      <c r="B15" s="194"/>
      <c r="C15" s="125" t="s">
        <v>41</v>
      </c>
      <c r="D15" s="155"/>
      <c r="E15" s="156"/>
      <c r="G15" s="119" t="str">
        <f t="shared" si="0"/>
        <v/>
      </c>
      <c r="I15" s="136">
        <v>287.44</v>
      </c>
      <c r="J15" s="136">
        <v>331.34</v>
      </c>
      <c r="K15" s="117"/>
    </row>
    <row r="16" spans="1:11" ht="18" customHeight="1" x14ac:dyDescent="0.2">
      <c r="A16" s="184" t="s">
        <v>127</v>
      </c>
      <c r="B16" s="185"/>
      <c r="C16" s="125" t="s">
        <v>42</v>
      </c>
      <c r="D16" s="155"/>
      <c r="E16" s="156"/>
      <c r="G16" s="119" t="str">
        <f t="shared" si="0"/>
        <v/>
      </c>
      <c r="I16" s="136">
        <v>211.55</v>
      </c>
      <c r="J16" s="136">
        <v>300.63</v>
      </c>
      <c r="K16" s="117"/>
    </row>
    <row r="17" spans="1:11" ht="18" customHeight="1" x14ac:dyDescent="0.2">
      <c r="A17" s="184" t="s">
        <v>128</v>
      </c>
      <c r="B17" s="185"/>
      <c r="C17" s="125" t="s">
        <v>43</v>
      </c>
      <c r="D17" s="155"/>
      <c r="E17" s="156"/>
      <c r="G17" s="119" t="str">
        <f t="shared" si="0"/>
        <v/>
      </c>
      <c r="I17" s="136">
        <v>310.69</v>
      </c>
      <c r="J17" s="136">
        <v>354.15</v>
      </c>
      <c r="K17" s="117"/>
    </row>
    <row r="18" spans="1:11" s="12" customFormat="1" ht="23.1" customHeight="1" x14ac:dyDescent="0.2">
      <c r="A18" s="186" t="s">
        <v>93</v>
      </c>
      <c r="B18" s="187"/>
      <c r="C18" s="188"/>
      <c r="D18" s="127"/>
      <c r="E18" s="21">
        <f>SUM(E8:E17)</f>
        <v>0</v>
      </c>
      <c r="G18" s="119"/>
      <c r="I18" s="128"/>
      <c r="J18" s="128"/>
      <c r="K18" s="117"/>
    </row>
    <row r="19" spans="1:11" s="24" customFormat="1" ht="18" customHeight="1" x14ac:dyDescent="0.2">
      <c r="A19" s="22"/>
      <c r="B19" s="22"/>
      <c r="C19" s="22"/>
      <c r="D19" s="23"/>
      <c r="E19" s="23"/>
      <c r="G19" s="119"/>
      <c r="I19" s="128"/>
      <c r="J19" s="128"/>
      <c r="K19" s="6"/>
    </row>
    <row r="20" spans="1:11" s="12" customFormat="1" ht="18" customHeight="1" x14ac:dyDescent="0.2">
      <c r="A20" s="13" t="s">
        <v>94</v>
      </c>
      <c r="G20" s="119"/>
      <c r="I20" s="128"/>
      <c r="J20" s="128"/>
      <c r="K20" s="117"/>
    </row>
    <row r="21" spans="1:11" s="12" customFormat="1" ht="18" customHeight="1" x14ac:dyDescent="0.2">
      <c r="A21" s="189" t="s">
        <v>95</v>
      </c>
      <c r="B21" s="190"/>
      <c r="C21" s="195" t="s">
        <v>89</v>
      </c>
      <c r="D21" s="201" t="s">
        <v>90</v>
      </c>
      <c r="E21" s="202"/>
      <c r="G21" s="119"/>
      <c r="I21" s="128"/>
      <c r="J21" s="128"/>
      <c r="K21" s="117"/>
    </row>
    <row r="22" spans="1:11" s="12" customFormat="1" ht="18" customHeight="1" x14ac:dyDescent="0.2">
      <c r="A22" s="191"/>
      <c r="B22" s="192"/>
      <c r="C22" s="196"/>
      <c r="D22" s="126" t="s">
        <v>91</v>
      </c>
      <c r="E22" s="16" t="s">
        <v>92</v>
      </c>
      <c r="G22" s="119"/>
      <c r="I22" s="128"/>
      <c r="J22" s="128"/>
      <c r="K22" s="117"/>
    </row>
    <row r="23" spans="1:11" ht="18" customHeight="1" x14ac:dyDescent="0.2">
      <c r="A23" s="184" t="s">
        <v>129</v>
      </c>
      <c r="B23" s="185"/>
      <c r="C23" s="125" t="s">
        <v>25</v>
      </c>
      <c r="D23" s="155"/>
      <c r="E23" s="156"/>
      <c r="G23" s="119" t="str">
        <f t="shared" ref="G23:G30" si="1">IF(OR(NOT(ISNUMBER(E23)),NOT(ISNUMBER(D23)),E23=0,D23=0),"",IF(E23/D23&lt;I23,"REALISATIE: De gemiddelde kosten zijn lager dan het laagste tarief",IF(E23/D23&gt;J23,"REALISATIE: De gemiddelde kosten zijn hoger dan het hoogste tarief","")))</f>
        <v/>
      </c>
      <c r="I23" s="136">
        <v>128.72</v>
      </c>
      <c r="J23" s="136">
        <v>128.72</v>
      </c>
      <c r="K23" s="117"/>
    </row>
    <row r="24" spans="1:11" ht="18" customHeight="1" x14ac:dyDescent="0.2">
      <c r="A24" s="184" t="s">
        <v>130</v>
      </c>
      <c r="B24" s="185"/>
      <c r="C24" s="125" t="s">
        <v>26</v>
      </c>
      <c r="D24" s="155"/>
      <c r="E24" s="156"/>
      <c r="G24" s="119" t="str">
        <f t="shared" si="1"/>
        <v/>
      </c>
      <c r="I24" s="136">
        <v>143.11000000000001</v>
      </c>
      <c r="J24" s="136">
        <v>143.11000000000001</v>
      </c>
      <c r="K24" s="117"/>
    </row>
    <row r="25" spans="1:11" ht="18" customHeight="1" x14ac:dyDescent="0.2">
      <c r="A25" s="184" t="s">
        <v>131</v>
      </c>
      <c r="B25" s="185"/>
      <c r="C25" s="125" t="s">
        <v>27</v>
      </c>
      <c r="D25" s="155"/>
      <c r="E25" s="156"/>
      <c r="G25" s="119" t="str">
        <f t="shared" si="1"/>
        <v/>
      </c>
      <c r="I25" s="136">
        <v>170.34</v>
      </c>
      <c r="J25" s="136">
        <v>186.1</v>
      </c>
      <c r="K25" s="117"/>
    </row>
    <row r="26" spans="1:11" ht="18" customHeight="1" x14ac:dyDescent="0.2">
      <c r="A26" s="184" t="s">
        <v>132</v>
      </c>
      <c r="B26" s="185"/>
      <c r="C26" s="125" t="s">
        <v>28</v>
      </c>
      <c r="D26" s="155"/>
      <c r="E26" s="156"/>
      <c r="G26" s="119" t="str">
        <f t="shared" si="1"/>
        <v/>
      </c>
      <c r="I26" s="136">
        <v>197.6</v>
      </c>
      <c r="J26" s="136">
        <v>218.97</v>
      </c>
      <c r="K26" s="117"/>
    </row>
    <row r="27" spans="1:11" ht="18" customHeight="1" x14ac:dyDescent="0.2">
      <c r="A27" s="184" t="s">
        <v>133</v>
      </c>
      <c r="B27" s="185"/>
      <c r="C27" s="125" t="s">
        <v>33</v>
      </c>
      <c r="D27" s="155"/>
      <c r="E27" s="156"/>
      <c r="G27" s="119" t="str">
        <f t="shared" si="1"/>
        <v/>
      </c>
      <c r="I27" s="136">
        <v>240.02</v>
      </c>
      <c r="J27" s="136">
        <v>280.76</v>
      </c>
      <c r="K27" s="117"/>
    </row>
    <row r="28" spans="1:11" ht="18" customHeight="1" x14ac:dyDescent="0.2">
      <c r="A28" s="184" t="s">
        <v>134</v>
      </c>
      <c r="B28" s="185"/>
      <c r="C28" s="125" t="s">
        <v>29</v>
      </c>
      <c r="D28" s="155"/>
      <c r="E28" s="156"/>
      <c r="G28" s="119" t="str">
        <f t="shared" si="1"/>
        <v/>
      </c>
      <c r="I28" s="136">
        <v>215.88</v>
      </c>
      <c r="J28" s="136">
        <v>251.38</v>
      </c>
      <c r="K28" s="117"/>
    </row>
    <row r="29" spans="1:11" ht="27.95" customHeight="1" x14ac:dyDescent="0.2">
      <c r="A29" s="193" t="s">
        <v>155</v>
      </c>
      <c r="B29" s="194"/>
      <c r="C29" s="125" t="s">
        <v>30</v>
      </c>
      <c r="D29" s="155"/>
      <c r="E29" s="156"/>
      <c r="G29" s="119" t="str">
        <f t="shared" si="1"/>
        <v/>
      </c>
      <c r="I29" s="136">
        <v>259.94</v>
      </c>
      <c r="J29" s="136">
        <v>350.87</v>
      </c>
      <c r="K29" s="117"/>
    </row>
    <row r="30" spans="1:11" ht="18" customHeight="1" x14ac:dyDescent="0.2">
      <c r="A30" s="184" t="s">
        <v>135</v>
      </c>
      <c r="B30" s="185"/>
      <c r="C30" s="125" t="s">
        <v>31</v>
      </c>
      <c r="D30" s="155"/>
      <c r="E30" s="156"/>
      <c r="G30" s="119" t="str">
        <f t="shared" si="1"/>
        <v/>
      </c>
      <c r="I30" s="136">
        <v>296.66000000000003</v>
      </c>
      <c r="J30" s="136">
        <v>345.41</v>
      </c>
      <c r="K30" s="117"/>
    </row>
    <row r="31" spans="1:11" s="12" customFormat="1" ht="23.1" customHeight="1" x14ac:dyDescent="0.2">
      <c r="A31" s="186" t="s">
        <v>96</v>
      </c>
      <c r="B31" s="187"/>
      <c r="C31" s="188"/>
      <c r="D31" s="127"/>
      <c r="E31" s="21">
        <f>SUM(E23:E30)</f>
        <v>0</v>
      </c>
      <c r="G31" s="119"/>
      <c r="I31" s="128"/>
      <c r="J31" s="128"/>
      <c r="K31" s="117"/>
    </row>
    <row r="32" spans="1:11" s="12" customFormat="1" ht="18" customHeight="1" x14ac:dyDescent="0.2">
      <c r="G32" s="119"/>
      <c r="I32" s="128"/>
      <c r="J32" s="128"/>
      <c r="K32" s="117"/>
    </row>
    <row r="33" spans="1:11" s="12" customFormat="1" ht="18" customHeight="1" x14ac:dyDescent="0.2">
      <c r="A33" s="189" t="s">
        <v>97</v>
      </c>
      <c r="B33" s="190"/>
      <c r="C33" s="195" t="s">
        <v>89</v>
      </c>
      <c r="D33" s="201" t="s">
        <v>90</v>
      </c>
      <c r="E33" s="202"/>
      <c r="G33" s="119"/>
      <c r="I33" s="128"/>
      <c r="J33" s="128"/>
      <c r="K33" s="117"/>
    </row>
    <row r="34" spans="1:11" s="12" customFormat="1" ht="18" customHeight="1" x14ac:dyDescent="0.2">
      <c r="A34" s="191"/>
      <c r="B34" s="192"/>
      <c r="C34" s="196"/>
      <c r="D34" s="126" t="s">
        <v>91</v>
      </c>
      <c r="E34" s="16" t="s">
        <v>92</v>
      </c>
      <c r="G34" s="119"/>
      <c r="I34" s="128"/>
      <c r="J34" s="128"/>
      <c r="K34" s="117"/>
    </row>
    <row r="35" spans="1:11" ht="18" customHeight="1" x14ac:dyDescent="0.2">
      <c r="A35" s="184" t="s">
        <v>129</v>
      </c>
      <c r="B35" s="185"/>
      <c r="C35" s="125" t="s">
        <v>25</v>
      </c>
      <c r="D35" s="155"/>
      <c r="E35" s="156"/>
      <c r="G35" s="119" t="str">
        <f t="shared" ref="G35:G42" si="2">IF(OR(NOT(ISNUMBER(E35)),NOT(ISNUMBER(D35)),E35=0,D35=0),"",IF(E35/D35&lt;I35,"REALISATIE: De gemiddelde kosten zijn lager dan het laagste tarief",IF(E35/D35&gt;J35,"REALISATIE: De gemiddelde kosten zijn hoger dan het hoogste tarief","")))</f>
        <v/>
      </c>
      <c r="I35" s="136">
        <v>82.47</v>
      </c>
      <c r="J35" s="136">
        <v>82.47</v>
      </c>
      <c r="K35" s="117"/>
    </row>
    <row r="36" spans="1:11" ht="18" customHeight="1" x14ac:dyDescent="0.2">
      <c r="A36" s="184" t="s">
        <v>130</v>
      </c>
      <c r="B36" s="185"/>
      <c r="C36" s="125" t="s">
        <v>26</v>
      </c>
      <c r="D36" s="155"/>
      <c r="E36" s="156"/>
      <c r="G36" s="119" t="str">
        <f t="shared" si="2"/>
        <v/>
      </c>
      <c r="I36" s="136">
        <v>95.95</v>
      </c>
      <c r="J36" s="136">
        <v>95.95</v>
      </c>
      <c r="K36" s="117"/>
    </row>
    <row r="37" spans="1:11" ht="18" customHeight="1" x14ac:dyDescent="0.2">
      <c r="A37" s="184" t="s">
        <v>131</v>
      </c>
      <c r="B37" s="185"/>
      <c r="C37" s="125" t="s">
        <v>27</v>
      </c>
      <c r="D37" s="155"/>
      <c r="E37" s="156"/>
      <c r="G37" s="119" t="str">
        <f t="shared" si="2"/>
        <v/>
      </c>
      <c r="I37" s="136">
        <v>126.39</v>
      </c>
      <c r="J37" s="136">
        <v>143.54</v>
      </c>
      <c r="K37" s="117"/>
    </row>
    <row r="38" spans="1:11" ht="18" customHeight="1" x14ac:dyDescent="0.2">
      <c r="A38" s="184" t="s">
        <v>132</v>
      </c>
      <c r="B38" s="185"/>
      <c r="C38" s="125" t="s">
        <v>28</v>
      </c>
      <c r="D38" s="155"/>
      <c r="E38" s="156"/>
      <c r="G38" s="119" t="str">
        <f t="shared" si="2"/>
        <v/>
      </c>
      <c r="I38" s="136">
        <v>153.28</v>
      </c>
      <c r="J38" s="136">
        <v>179.05</v>
      </c>
      <c r="K38" s="117"/>
    </row>
    <row r="39" spans="1:11" ht="18" customHeight="1" x14ac:dyDescent="0.2">
      <c r="A39" s="184" t="s">
        <v>133</v>
      </c>
      <c r="B39" s="185"/>
      <c r="C39" s="125" t="s">
        <v>33</v>
      </c>
      <c r="D39" s="155"/>
      <c r="E39" s="156"/>
      <c r="G39" s="119" t="str">
        <f t="shared" si="2"/>
        <v/>
      </c>
      <c r="I39" s="136">
        <v>181.82</v>
      </c>
      <c r="J39" s="136">
        <v>225.18</v>
      </c>
      <c r="K39" s="117"/>
    </row>
    <row r="40" spans="1:11" ht="18" customHeight="1" x14ac:dyDescent="0.2">
      <c r="A40" s="184" t="s">
        <v>134</v>
      </c>
      <c r="B40" s="185"/>
      <c r="C40" s="125" t="s">
        <v>29</v>
      </c>
      <c r="D40" s="155"/>
      <c r="E40" s="156"/>
      <c r="G40" s="119" t="str">
        <f t="shared" si="2"/>
        <v/>
      </c>
      <c r="I40" s="136">
        <v>158.85</v>
      </c>
      <c r="J40" s="136">
        <v>194.73</v>
      </c>
      <c r="K40" s="117"/>
    </row>
    <row r="41" spans="1:11" ht="27.95" customHeight="1" x14ac:dyDescent="0.2">
      <c r="A41" s="193" t="s">
        <v>154</v>
      </c>
      <c r="B41" s="194"/>
      <c r="C41" s="125" t="s">
        <v>30</v>
      </c>
      <c r="D41" s="155"/>
      <c r="E41" s="156"/>
      <c r="G41" s="119" t="str">
        <f t="shared" si="2"/>
        <v/>
      </c>
      <c r="I41" s="136">
        <v>194.96</v>
      </c>
      <c r="J41" s="136">
        <v>273.98</v>
      </c>
      <c r="K41" s="117"/>
    </row>
    <row r="42" spans="1:11" ht="18" customHeight="1" x14ac:dyDescent="0.2">
      <c r="A42" s="184" t="s">
        <v>32</v>
      </c>
      <c r="B42" s="185"/>
      <c r="C42" s="125" t="s">
        <v>31</v>
      </c>
      <c r="D42" s="155"/>
      <c r="E42" s="156"/>
      <c r="G42" s="119" t="str">
        <f t="shared" si="2"/>
        <v/>
      </c>
      <c r="I42" s="136">
        <v>216.85</v>
      </c>
      <c r="J42" s="136">
        <v>267.10000000000002</v>
      </c>
      <c r="K42" s="117"/>
    </row>
    <row r="43" spans="1:11" s="12" customFormat="1" ht="23.1" customHeight="1" x14ac:dyDescent="0.2">
      <c r="A43" s="186" t="s">
        <v>98</v>
      </c>
      <c r="B43" s="187"/>
      <c r="C43" s="188"/>
      <c r="D43" s="127"/>
      <c r="E43" s="21">
        <f>SUM(E35:E42)</f>
        <v>0</v>
      </c>
      <c r="G43" s="119"/>
      <c r="I43" s="128"/>
      <c r="J43" s="128"/>
      <c r="K43" s="117"/>
    </row>
    <row r="44" spans="1:11" s="12" customFormat="1" ht="18" customHeight="1" x14ac:dyDescent="0.2">
      <c r="G44" s="119" t="str">
        <f>IF(OR(NOT(ISNUMBER(E44)),NOT(ISNUMBER(D44)),E44=0,D44=0),"",IF(E44/D44&lt;I44,"REALISATIE: De gemiddelde kosten zijn lager dan het laagste tarief",IF(E44/D44&gt;J44,"REALISATIE: De gemiddelde kosten zijn hoger dan het hoogste tarief","")))</f>
        <v/>
      </c>
      <c r="I44" s="128"/>
      <c r="J44" s="128"/>
      <c r="K44" s="117"/>
    </row>
    <row r="45" spans="1:11" s="12" customFormat="1" ht="18" customHeight="1" x14ac:dyDescent="0.2">
      <c r="A45" s="189" t="s">
        <v>99</v>
      </c>
      <c r="B45" s="190"/>
      <c r="C45" s="195" t="s">
        <v>89</v>
      </c>
      <c r="D45" s="201" t="s">
        <v>90</v>
      </c>
      <c r="E45" s="202"/>
      <c r="G45" s="119"/>
      <c r="I45" s="128"/>
      <c r="J45" s="128"/>
      <c r="K45" s="117"/>
    </row>
    <row r="46" spans="1:11" s="12" customFormat="1" ht="18" customHeight="1" x14ac:dyDescent="0.2">
      <c r="A46" s="191"/>
      <c r="B46" s="192"/>
      <c r="C46" s="196"/>
      <c r="D46" s="126" t="s">
        <v>91</v>
      </c>
      <c r="E46" s="16" t="s">
        <v>92</v>
      </c>
      <c r="G46" s="119"/>
      <c r="I46" s="128"/>
      <c r="J46" s="128"/>
      <c r="K46" s="117"/>
    </row>
    <row r="47" spans="1:11" ht="18" customHeight="1" x14ac:dyDescent="0.2">
      <c r="A47" s="184" t="s">
        <v>136</v>
      </c>
      <c r="B47" s="185"/>
      <c r="C47" s="125" t="s">
        <v>63</v>
      </c>
      <c r="D47" s="155"/>
      <c r="E47" s="156"/>
      <c r="G47" s="119" t="str">
        <f t="shared" ref="G47:G51" si="3">IF(OR(NOT(ISNUMBER(E47)),NOT(ISNUMBER(D47)),E47=0,D47=0),"",IF(E47/D47&lt;I47,"REALISATIE: De gemiddelde kosten zijn lager dan het laagste tarief",IF(E47/D47&gt;J47,"REALISATIE: De gemiddelde kosten zijn hoger dan het hoogste tarief","")))</f>
        <v/>
      </c>
      <c r="I47" s="136">
        <v>218.26</v>
      </c>
      <c r="J47" s="136">
        <v>218.26</v>
      </c>
      <c r="K47" s="117"/>
    </row>
    <row r="48" spans="1:11" ht="18" customHeight="1" x14ac:dyDescent="0.2">
      <c r="A48" s="184" t="s">
        <v>137</v>
      </c>
      <c r="B48" s="185"/>
      <c r="C48" s="125" t="s">
        <v>64</v>
      </c>
      <c r="D48" s="155"/>
      <c r="E48" s="156"/>
      <c r="G48" s="119" t="str">
        <f t="shared" si="3"/>
        <v/>
      </c>
      <c r="I48" s="136">
        <v>259.58</v>
      </c>
      <c r="J48" s="136">
        <v>259.58999999999997</v>
      </c>
      <c r="K48" s="117"/>
    </row>
    <row r="49" spans="1:11" ht="18" customHeight="1" x14ac:dyDescent="0.2">
      <c r="A49" s="184" t="s">
        <v>138</v>
      </c>
      <c r="B49" s="185"/>
      <c r="C49" s="125" t="s">
        <v>65</v>
      </c>
      <c r="D49" s="155"/>
      <c r="E49" s="156"/>
      <c r="G49" s="119" t="str">
        <f t="shared" si="3"/>
        <v/>
      </c>
      <c r="I49" s="136">
        <v>337.38</v>
      </c>
      <c r="J49" s="136">
        <v>337.38</v>
      </c>
      <c r="K49" s="117"/>
    </row>
    <row r="50" spans="1:11" ht="18" customHeight="1" x14ac:dyDescent="0.2">
      <c r="A50" s="184" t="s">
        <v>139</v>
      </c>
      <c r="B50" s="185"/>
      <c r="C50" s="125" t="s">
        <v>66</v>
      </c>
      <c r="D50" s="155"/>
      <c r="E50" s="156"/>
      <c r="G50" s="119" t="str">
        <f t="shared" si="3"/>
        <v/>
      </c>
      <c r="I50" s="136">
        <v>385.52</v>
      </c>
      <c r="J50" s="136">
        <v>385.52</v>
      </c>
      <c r="K50" s="117"/>
    </row>
    <row r="51" spans="1:11" ht="18" customHeight="1" x14ac:dyDescent="0.2">
      <c r="A51" s="184" t="s">
        <v>140</v>
      </c>
      <c r="B51" s="185"/>
      <c r="C51" s="125" t="s">
        <v>67</v>
      </c>
      <c r="D51" s="155"/>
      <c r="E51" s="156"/>
      <c r="G51" s="119" t="str">
        <f t="shared" si="3"/>
        <v/>
      </c>
      <c r="I51" s="136">
        <v>367.8</v>
      </c>
      <c r="J51" s="136">
        <v>367.8</v>
      </c>
      <c r="K51" s="117"/>
    </row>
    <row r="52" spans="1:11" s="12" customFormat="1" ht="23.1" customHeight="1" x14ac:dyDescent="0.2">
      <c r="A52" s="186" t="s">
        <v>100</v>
      </c>
      <c r="B52" s="187"/>
      <c r="C52" s="188"/>
      <c r="D52" s="127"/>
      <c r="E52" s="21">
        <f>SUM(E47:E51)</f>
        <v>0</v>
      </c>
      <c r="G52" s="119"/>
      <c r="I52" s="128"/>
      <c r="J52" s="128"/>
      <c r="K52" s="117"/>
    </row>
    <row r="53" spans="1:11" s="24" customFormat="1" ht="23.1" customHeight="1" x14ac:dyDescent="0.2">
      <c r="A53" s="22"/>
      <c r="B53" s="22"/>
      <c r="C53" s="22"/>
      <c r="D53" s="23"/>
      <c r="E53" s="23"/>
      <c r="G53" s="119"/>
      <c r="I53" s="128"/>
      <c r="J53" s="128"/>
      <c r="K53" s="117"/>
    </row>
    <row r="54" spans="1:11" ht="18" customHeight="1" x14ac:dyDescent="0.2">
      <c r="A54" s="3" t="s">
        <v>408</v>
      </c>
      <c r="B54" s="4"/>
      <c r="G54" s="119"/>
      <c r="I54" s="128"/>
      <c r="J54" s="128"/>
      <c r="K54" s="6"/>
    </row>
    <row r="55" spans="1:11" ht="15" customHeight="1" x14ac:dyDescent="0.2">
      <c r="A55" s="8" t="str">
        <f>CONCATENATE(" UZOVI: ",NAW_gegevens!naw_uzovi_zorgkantoor,"   Wlz-regio: ",NAW_gegevens!naw_naam_zorgkantoor,"   Wlz-uitvoerder: ",NAW_gegevens!B6,)</f>
        <v xml:space="preserve"> UZOVI:    Wlz-regio:    Wlz-uitvoerder: </v>
      </c>
      <c r="B55" s="9"/>
      <c r="G55" s="119"/>
      <c r="I55" s="128"/>
      <c r="J55" s="128"/>
      <c r="K55" s="6"/>
    </row>
    <row r="56" spans="1:11" ht="15" customHeight="1" x14ac:dyDescent="0.2">
      <c r="A56" s="8"/>
      <c r="B56" s="9"/>
      <c r="G56" s="119"/>
      <c r="I56" s="128"/>
      <c r="J56" s="128"/>
      <c r="K56" s="6"/>
    </row>
    <row r="57" spans="1:11" ht="15" customHeight="1" x14ac:dyDescent="0.2">
      <c r="A57" s="10" t="s">
        <v>86</v>
      </c>
      <c r="G57" s="119"/>
      <c r="I57" s="128"/>
      <c r="J57" s="128"/>
      <c r="K57" s="6"/>
    </row>
    <row r="58" spans="1:11" s="12" customFormat="1" ht="18" customHeight="1" x14ac:dyDescent="0.2">
      <c r="A58" s="13" t="s">
        <v>101</v>
      </c>
      <c r="G58" s="119"/>
      <c r="I58" s="128"/>
      <c r="J58" s="128"/>
      <c r="K58" s="6"/>
    </row>
    <row r="59" spans="1:11" s="12" customFormat="1" ht="18" customHeight="1" x14ac:dyDescent="0.2">
      <c r="A59" s="200" t="s">
        <v>102</v>
      </c>
      <c r="B59" s="203"/>
      <c r="C59" s="195" t="s">
        <v>89</v>
      </c>
      <c r="D59" s="201" t="s">
        <v>90</v>
      </c>
      <c r="E59" s="202"/>
      <c r="G59" s="119"/>
      <c r="I59" s="128"/>
      <c r="J59" s="128"/>
      <c r="K59" s="6"/>
    </row>
    <row r="60" spans="1:11" s="12" customFormat="1" ht="18" customHeight="1" x14ac:dyDescent="0.2">
      <c r="A60" s="204"/>
      <c r="B60" s="205"/>
      <c r="C60" s="196"/>
      <c r="D60" s="126" t="s">
        <v>91</v>
      </c>
      <c r="E60" s="16" t="s">
        <v>92</v>
      </c>
      <c r="G60" s="119"/>
      <c r="I60" s="128"/>
      <c r="J60" s="128"/>
      <c r="K60" s="117"/>
    </row>
    <row r="61" spans="1:11" ht="18" customHeight="1" x14ac:dyDescent="0.2">
      <c r="A61" s="184" t="s">
        <v>141</v>
      </c>
      <c r="B61" s="185"/>
      <c r="C61" s="125" t="s">
        <v>68</v>
      </c>
      <c r="D61" s="155"/>
      <c r="E61" s="156"/>
      <c r="G61" s="119" t="str">
        <f t="shared" ref="G61" si="4">IF(OR(NOT(ISNUMBER(E61)),NOT(ISNUMBER(D61)),E61=0,D61=0),"",IF(E61/D61&lt;I61,"REALISATIE: De gemiddelde kosten zijn lager dan het laagste tarief",IF(E61/D61&gt;J61,"REALISATIE: De gemiddelde kosten zijn hoger dan het hoogste tarief","")))</f>
        <v/>
      </c>
      <c r="I61" s="136">
        <v>421.16</v>
      </c>
      <c r="J61" s="136">
        <v>421.16</v>
      </c>
      <c r="K61" s="117"/>
    </row>
    <row r="62" spans="1:11" s="12" customFormat="1" ht="30" customHeight="1" x14ac:dyDescent="0.2">
      <c r="A62" s="197" t="s">
        <v>103</v>
      </c>
      <c r="B62" s="198"/>
      <c r="C62" s="199"/>
      <c r="D62" s="127"/>
      <c r="E62" s="21">
        <f>SUM(E61)</f>
        <v>0</v>
      </c>
      <c r="G62" s="119"/>
      <c r="I62" s="128"/>
      <c r="J62" s="128"/>
      <c r="K62" s="117"/>
    </row>
    <row r="63" spans="1:11" s="12" customFormat="1" ht="18" customHeight="1" x14ac:dyDescent="0.2">
      <c r="G63" s="119"/>
      <c r="I63" s="128"/>
      <c r="J63" s="128"/>
      <c r="K63" s="117"/>
    </row>
    <row r="64" spans="1:11" s="12" customFormat="1" ht="18" customHeight="1" x14ac:dyDescent="0.2">
      <c r="A64" s="189" t="s">
        <v>104</v>
      </c>
      <c r="B64" s="190"/>
      <c r="C64" s="195" t="s">
        <v>89</v>
      </c>
      <c r="D64" s="201" t="s">
        <v>90</v>
      </c>
      <c r="E64" s="202"/>
      <c r="G64" s="119"/>
      <c r="I64" s="128"/>
      <c r="J64" s="128"/>
      <c r="K64" s="117"/>
    </row>
    <row r="65" spans="1:11" s="12" customFormat="1" ht="18" customHeight="1" x14ac:dyDescent="0.2">
      <c r="A65" s="191"/>
      <c r="B65" s="192"/>
      <c r="C65" s="196"/>
      <c r="D65" s="126" t="s">
        <v>91</v>
      </c>
      <c r="E65" s="16" t="s">
        <v>92</v>
      </c>
      <c r="G65" s="119"/>
      <c r="I65" s="128"/>
      <c r="J65" s="128"/>
      <c r="K65" s="117"/>
    </row>
    <row r="66" spans="1:11" ht="18" customHeight="1" x14ac:dyDescent="0.2">
      <c r="A66" s="184" t="s">
        <v>142</v>
      </c>
      <c r="B66" s="185"/>
      <c r="C66" s="125" t="s">
        <v>69</v>
      </c>
      <c r="D66" s="155"/>
      <c r="E66" s="156"/>
      <c r="G66" s="119" t="str">
        <f t="shared" ref="G66:G72" si="5">IF(OR(NOT(ISNUMBER(E66)),NOT(ISNUMBER(D66)),E66=0,D66=0),"",IF(E66/D66&lt;I66,"REALISATIE: De gemiddelde kosten zijn lager dan het laagste tarief",IF(E66/D66&gt;J66,"REALISATIE: De gemiddelde kosten zijn hoger dan het hoogste tarief","")))</f>
        <v/>
      </c>
      <c r="I66" s="136">
        <v>171.81</v>
      </c>
      <c r="J66" s="136">
        <v>171.81</v>
      </c>
      <c r="K66" s="117"/>
    </row>
    <row r="67" spans="1:11" ht="18" customHeight="1" x14ac:dyDescent="0.2">
      <c r="A67" s="184" t="s">
        <v>143</v>
      </c>
      <c r="B67" s="185"/>
      <c r="C67" s="125" t="s">
        <v>70</v>
      </c>
      <c r="D67" s="155"/>
      <c r="E67" s="156"/>
      <c r="G67" s="119" t="str">
        <f t="shared" si="5"/>
        <v/>
      </c>
      <c r="I67" s="136">
        <v>199.01</v>
      </c>
      <c r="J67" s="136">
        <v>199.01</v>
      </c>
      <c r="K67" s="117"/>
    </row>
    <row r="68" spans="1:11" ht="18" customHeight="1" x14ac:dyDescent="0.2">
      <c r="A68" s="184" t="s">
        <v>144</v>
      </c>
      <c r="B68" s="185"/>
      <c r="C68" s="125" t="s">
        <v>71</v>
      </c>
      <c r="D68" s="155"/>
      <c r="E68" s="156"/>
      <c r="G68" s="119" t="str">
        <f t="shared" si="5"/>
        <v/>
      </c>
      <c r="I68" s="136">
        <v>178.74</v>
      </c>
      <c r="J68" s="136">
        <v>198.93</v>
      </c>
      <c r="K68" s="117"/>
    </row>
    <row r="69" spans="1:11" ht="18" customHeight="1" x14ac:dyDescent="0.2">
      <c r="A69" s="184" t="s">
        <v>131</v>
      </c>
      <c r="B69" s="185"/>
      <c r="C69" s="125" t="s">
        <v>72</v>
      </c>
      <c r="D69" s="155"/>
      <c r="E69" s="156"/>
      <c r="G69" s="119" t="str">
        <f t="shared" si="5"/>
        <v/>
      </c>
      <c r="I69" s="136">
        <v>225.85</v>
      </c>
      <c r="J69" s="136">
        <v>255</v>
      </c>
      <c r="K69" s="117"/>
    </row>
    <row r="70" spans="1:11" ht="18" customHeight="1" x14ac:dyDescent="0.2">
      <c r="A70" s="184" t="s">
        <v>132</v>
      </c>
      <c r="B70" s="185"/>
      <c r="C70" s="125" t="s">
        <v>73</v>
      </c>
      <c r="D70" s="155"/>
      <c r="E70" s="156"/>
      <c r="G70" s="119" t="str">
        <f t="shared" si="5"/>
        <v/>
      </c>
      <c r="I70" s="136">
        <v>231.72</v>
      </c>
      <c r="J70" s="136">
        <v>274.66000000000003</v>
      </c>
      <c r="K70" s="117"/>
    </row>
    <row r="71" spans="1:11" ht="18" customHeight="1" x14ac:dyDescent="0.2">
      <c r="A71" s="184" t="s">
        <v>133</v>
      </c>
      <c r="B71" s="185"/>
      <c r="C71" s="125" t="s">
        <v>74</v>
      </c>
      <c r="D71" s="155"/>
      <c r="E71" s="156"/>
      <c r="G71" s="119" t="str">
        <f t="shared" si="5"/>
        <v/>
      </c>
      <c r="I71" s="136">
        <v>295.26</v>
      </c>
      <c r="J71" s="136">
        <v>340.27</v>
      </c>
      <c r="K71" s="117"/>
    </row>
    <row r="72" spans="1:11" ht="18" customHeight="1" x14ac:dyDescent="0.2">
      <c r="A72" s="184" t="s">
        <v>145</v>
      </c>
      <c r="B72" s="185"/>
      <c r="C72" s="125" t="s">
        <v>75</v>
      </c>
      <c r="D72" s="155"/>
      <c r="E72" s="156"/>
      <c r="G72" s="119" t="str">
        <f t="shared" si="5"/>
        <v/>
      </c>
      <c r="I72" s="136">
        <v>314.52999999999997</v>
      </c>
      <c r="J72" s="136">
        <v>351.58</v>
      </c>
      <c r="K72" s="117"/>
    </row>
    <row r="73" spans="1:11" s="12" customFormat="1" ht="23.1" customHeight="1" x14ac:dyDescent="0.2">
      <c r="A73" s="186" t="s">
        <v>105</v>
      </c>
      <c r="B73" s="187"/>
      <c r="C73" s="188"/>
      <c r="D73" s="127"/>
      <c r="E73" s="21">
        <f>SUM(E66:E72)</f>
        <v>0</v>
      </c>
      <c r="G73" s="119"/>
      <c r="I73" s="128"/>
      <c r="J73" s="128"/>
      <c r="K73" s="117"/>
    </row>
    <row r="74" spans="1:11" s="12" customFormat="1" ht="18" customHeight="1" x14ac:dyDescent="0.2">
      <c r="G74" s="119"/>
      <c r="I74" s="128"/>
      <c r="J74" s="128"/>
      <c r="K74" s="117"/>
    </row>
    <row r="75" spans="1:11" s="12" customFormat="1" ht="18" customHeight="1" x14ac:dyDescent="0.2">
      <c r="A75" s="189" t="s">
        <v>106</v>
      </c>
      <c r="B75" s="190"/>
      <c r="C75" s="195" t="s">
        <v>89</v>
      </c>
      <c r="D75" s="201" t="s">
        <v>90</v>
      </c>
      <c r="E75" s="202"/>
      <c r="G75" s="119"/>
      <c r="I75" s="128"/>
      <c r="J75" s="128"/>
      <c r="K75" s="117"/>
    </row>
    <row r="76" spans="1:11" s="12" customFormat="1" ht="18" customHeight="1" x14ac:dyDescent="0.2">
      <c r="A76" s="191"/>
      <c r="B76" s="192"/>
      <c r="C76" s="196"/>
      <c r="D76" s="126" t="s">
        <v>91</v>
      </c>
      <c r="E76" s="16" t="s">
        <v>92</v>
      </c>
      <c r="G76" s="119"/>
      <c r="I76" s="128"/>
      <c r="J76" s="128"/>
      <c r="K76" s="117"/>
    </row>
    <row r="77" spans="1:11" ht="18" customHeight="1" x14ac:dyDescent="0.2">
      <c r="A77" s="184" t="s">
        <v>142</v>
      </c>
      <c r="B77" s="185"/>
      <c r="C77" s="125" t="s">
        <v>69</v>
      </c>
      <c r="D77" s="155"/>
      <c r="E77" s="156"/>
      <c r="G77" s="119" t="str">
        <f t="shared" ref="G77:G83" si="6">IF(OR(NOT(ISNUMBER(E77)),NOT(ISNUMBER(D77)),E77=0,D77=0),"",IF(E77/D77&lt;I77,"REALISATIE: De gemiddelde kosten zijn lager dan het laagste tarief",IF(E77/D77&gt;J77,"REALISATIE: De gemiddelde kosten zijn hoger dan het hoogste tarief","")))</f>
        <v/>
      </c>
      <c r="I77" s="136">
        <v>116.9</v>
      </c>
      <c r="J77" s="136">
        <v>116.9</v>
      </c>
      <c r="K77" s="117"/>
    </row>
    <row r="78" spans="1:11" ht="18" customHeight="1" x14ac:dyDescent="0.2">
      <c r="A78" s="184" t="s">
        <v>143</v>
      </c>
      <c r="B78" s="185"/>
      <c r="C78" s="125" t="s">
        <v>70</v>
      </c>
      <c r="D78" s="155"/>
      <c r="E78" s="156"/>
      <c r="G78" s="119" t="str">
        <f t="shared" si="6"/>
        <v/>
      </c>
      <c r="I78" s="136">
        <v>148.94999999999999</v>
      </c>
      <c r="J78" s="136">
        <v>148.94999999999999</v>
      </c>
      <c r="K78" s="117"/>
    </row>
    <row r="79" spans="1:11" ht="18" customHeight="1" x14ac:dyDescent="0.2">
      <c r="A79" s="184" t="s">
        <v>144</v>
      </c>
      <c r="B79" s="185"/>
      <c r="C79" s="125" t="s">
        <v>71</v>
      </c>
      <c r="D79" s="155"/>
      <c r="E79" s="156"/>
      <c r="G79" s="119" t="str">
        <f t="shared" si="6"/>
        <v/>
      </c>
      <c r="I79" s="136">
        <v>122.92</v>
      </c>
      <c r="J79" s="136">
        <v>142.91</v>
      </c>
      <c r="K79" s="117"/>
    </row>
    <row r="80" spans="1:11" ht="18" customHeight="1" x14ac:dyDescent="0.2">
      <c r="A80" s="184" t="s">
        <v>131</v>
      </c>
      <c r="B80" s="185"/>
      <c r="C80" s="125" t="s">
        <v>72</v>
      </c>
      <c r="D80" s="155"/>
      <c r="E80" s="156"/>
      <c r="G80" s="119" t="str">
        <f t="shared" si="6"/>
        <v/>
      </c>
      <c r="I80" s="136">
        <v>177.37</v>
      </c>
      <c r="J80" s="136">
        <v>207.52</v>
      </c>
      <c r="K80" s="117"/>
    </row>
    <row r="81" spans="1:11" ht="18" customHeight="1" x14ac:dyDescent="0.2">
      <c r="A81" s="184" t="s">
        <v>132</v>
      </c>
      <c r="B81" s="185"/>
      <c r="C81" s="125" t="s">
        <v>73</v>
      </c>
      <c r="D81" s="155"/>
      <c r="E81" s="156"/>
      <c r="G81" s="119" t="str">
        <f t="shared" si="6"/>
        <v/>
      </c>
      <c r="I81" s="136">
        <v>174.69</v>
      </c>
      <c r="J81" s="136">
        <v>218.63</v>
      </c>
      <c r="K81" s="117"/>
    </row>
    <row r="82" spans="1:11" ht="18" customHeight="1" x14ac:dyDescent="0.2">
      <c r="A82" s="184" t="s">
        <v>133</v>
      </c>
      <c r="B82" s="185"/>
      <c r="C82" s="125" t="s">
        <v>74</v>
      </c>
      <c r="D82" s="155"/>
      <c r="E82" s="156"/>
      <c r="G82" s="119" t="str">
        <f t="shared" si="6"/>
        <v/>
      </c>
      <c r="I82" s="136">
        <v>248.29</v>
      </c>
      <c r="J82" s="136">
        <v>293.11</v>
      </c>
      <c r="K82" s="117"/>
    </row>
    <row r="83" spans="1:11" ht="18" customHeight="1" x14ac:dyDescent="0.2">
      <c r="A83" s="184" t="s">
        <v>145</v>
      </c>
      <c r="B83" s="185"/>
      <c r="C83" s="125" t="s">
        <v>75</v>
      </c>
      <c r="D83" s="155"/>
      <c r="E83" s="156"/>
      <c r="G83" s="119" t="str">
        <f t="shared" si="6"/>
        <v/>
      </c>
      <c r="I83" s="136">
        <v>268.36</v>
      </c>
      <c r="J83" s="136">
        <v>323.14</v>
      </c>
      <c r="K83" s="117"/>
    </row>
    <row r="84" spans="1:11" s="12" customFormat="1" ht="23.1" customHeight="1" x14ac:dyDescent="0.2">
      <c r="A84" s="186" t="s">
        <v>107</v>
      </c>
      <c r="B84" s="187"/>
      <c r="C84" s="188"/>
      <c r="D84" s="127"/>
      <c r="E84" s="21">
        <f>SUM(E77:E83)</f>
        <v>0</v>
      </c>
      <c r="G84" s="119"/>
      <c r="I84" s="136"/>
      <c r="J84" s="136"/>
      <c r="K84" s="117"/>
    </row>
    <row r="85" spans="1:11" s="12" customFormat="1" ht="18" customHeight="1" x14ac:dyDescent="0.2">
      <c r="G85" s="119"/>
      <c r="I85" s="136"/>
      <c r="J85" s="136"/>
      <c r="K85" s="117"/>
    </row>
    <row r="86" spans="1:11" s="12" customFormat="1" ht="18" customHeight="1" x14ac:dyDescent="0.2">
      <c r="A86" s="200" t="s">
        <v>108</v>
      </c>
      <c r="B86" s="190"/>
      <c r="C86" s="195" t="s">
        <v>89</v>
      </c>
      <c r="D86" s="201" t="s">
        <v>90</v>
      </c>
      <c r="E86" s="202"/>
      <c r="G86" s="119"/>
      <c r="I86" s="136"/>
      <c r="J86" s="136"/>
      <c r="K86" s="117"/>
    </row>
    <row r="87" spans="1:11" s="12" customFormat="1" ht="18" customHeight="1" x14ac:dyDescent="0.2">
      <c r="A87" s="191"/>
      <c r="B87" s="192"/>
      <c r="C87" s="196"/>
      <c r="D87" s="126" t="s">
        <v>91</v>
      </c>
      <c r="E87" s="16" t="s">
        <v>92</v>
      </c>
      <c r="G87" s="119"/>
      <c r="I87" s="136"/>
      <c r="J87" s="136"/>
      <c r="K87" s="117"/>
    </row>
    <row r="88" spans="1:11" ht="18" customHeight="1" x14ac:dyDescent="0.2">
      <c r="A88" s="184" t="s">
        <v>143</v>
      </c>
      <c r="B88" s="185"/>
      <c r="C88" s="125" t="s">
        <v>76</v>
      </c>
      <c r="D88" s="155"/>
      <c r="E88" s="156"/>
      <c r="G88" s="119" t="str">
        <f t="shared" ref="G88:G91" si="7">IF(OR(NOT(ISNUMBER(E88)),NOT(ISNUMBER(D88)),E88=0,D88=0),"",IF(E88/D88&lt;I88,"REALISATIE: De gemiddelde kosten zijn lager dan het laagste tarief",IF(E88/D88&gt;J88,"REALISATIE: De gemiddelde kosten zijn hoger dan het hoogste tarief","")))</f>
        <v/>
      </c>
      <c r="I88" s="136">
        <v>204.63</v>
      </c>
      <c r="J88" s="136">
        <v>214.44</v>
      </c>
      <c r="K88" s="117"/>
    </row>
    <row r="89" spans="1:11" ht="18" customHeight="1" x14ac:dyDescent="0.2">
      <c r="A89" s="184" t="s">
        <v>146</v>
      </c>
      <c r="B89" s="185"/>
      <c r="C89" s="125" t="s">
        <v>77</v>
      </c>
      <c r="D89" s="155"/>
      <c r="E89" s="156"/>
      <c r="G89" s="119" t="str">
        <f t="shared" si="7"/>
        <v/>
      </c>
      <c r="I89" s="136">
        <v>356.43</v>
      </c>
      <c r="J89" s="136">
        <v>390.88</v>
      </c>
      <c r="K89" s="117"/>
    </row>
    <row r="90" spans="1:11" ht="18" customHeight="1" x14ac:dyDescent="0.2">
      <c r="A90" s="184" t="s">
        <v>133</v>
      </c>
      <c r="B90" s="185"/>
      <c r="C90" s="125" t="s">
        <v>78</v>
      </c>
      <c r="D90" s="155"/>
      <c r="E90" s="156"/>
      <c r="G90" s="119" t="str">
        <f t="shared" si="7"/>
        <v/>
      </c>
      <c r="I90" s="136">
        <v>388.11</v>
      </c>
      <c r="J90" s="136">
        <v>457394</v>
      </c>
      <c r="K90" s="117"/>
    </row>
    <row r="91" spans="1:11" ht="18" customHeight="1" x14ac:dyDescent="0.2">
      <c r="A91" s="184" t="s">
        <v>147</v>
      </c>
      <c r="B91" s="185"/>
      <c r="C91" s="125" t="s">
        <v>79</v>
      </c>
      <c r="D91" s="155"/>
      <c r="E91" s="156"/>
      <c r="G91" s="119" t="str">
        <f t="shared" si="7"/>
        <v/>
      </c>
      <c r="I91" s="136">
        <v>261.43</v>
      </c>
      <c r="J91" s="136">
        <v>295.83</v>
      </c>
      <c r="K91" s="117"/>
    </row>
    <row r="92" spans="1:11" s="12" customFormat="1" ht="23.1" customHeight="1" x14ac:dyDescent="0.2">
      <c r="A92" s="197" t="s">
        <v>109</v>
      </c>
      <c r="B92" s="198"/>
      <c r="C92" s="199"/>
      <c r="D92" s="127"/>
      <c r="E92" s="21">
        <f>SUM(E88:E91)</f>
        <v>0</v>
      </c>
      <c r="G92" s="119"/>
      <c r="I92" s="136"/>
      <c r="J92" s="136"/>
      <c r="K92" s="117"/>
    </row>
    <row r="93" spans="1:11" s="12" customFormat="1" ht="18" customHeight="1" x14ac:dyDescent="0.2">
      <c r="G93" s="119"/>
      <c r="I93" s="136"/>
      <c r="J93" s="136"/>
      <c r="K93" s="117"/>
    </row>
    <row r="94" spans="1:11" s="12" customFormat="1" ht="18" customHeight="1" x14ac:dyDescent="0.2">
      <c r="A94" s="200" t="s">
        <v>110</v>
      </c>
      <c r="B94" s="190"/>
      <c r="C94" s="195" t="s">
        <v>89</v>
      </c>
      <c r="D94" s="201" t="s">
        <v>90</v>
      </c>
      <c r="E94" s="202"/>
      <c r="G94" s="119"/>
      <c r="I94" s="136"/>
      <c r="J94" s="136"/>
      <c r="K94" s="117"/>
    </row>
    <row r="95" spans="1:11" s="12" customFormat="1" ht="18" customHeight="1" x14ac:dyDescent="0.2">
      <c r="A95" s="191"/>
      <c r="B95" s="192"/>
      <c r="C95" s="196"/>
      <c r="D95" s="126" t="s">
        <v>91</v>
      </c>
      <c r="E95" s="16" t="s">
        <v>92</v>
      </c>
      <c r="G95" s="119"/>
      <c r="I95" s="136"/>
      <c r="J95" s="136"/>
      <c r="K95" s="117"/>
    </row>
    <row r="96" spans="1:11" ht="18" customHeight="1" x14ac:dyDescent="0.2">
      <c r="A96" s="184" t="s">
        <v>143</v>
      </c>
      <c r="B96" s="185"/>
      <c r="C96" s="125" t="s">
        <v>76</v>
      </c>
      <c r="D96" s="155"/>
      <c r="E96" s="156"/>
      <c r="G96" s="119" t="str">
        <f t="shared" ref="G96:G99" si="8">IF(OR(NOT(ISNUMBER(E96)),NOT(ISNUMBER(D96)),E96=0,D96=0),"",IF(E96/D96&lt;I96,"REALISATIE: De gemiddelde kosten zijn lager dan het laagste tarief",IF(E96/D96&gt;J96,"REALISATIE: De gemiddelde kosten zijn hoger dan het hoogste tarief","")))</f>
        <v/>
      </c>
      <c r="I96" s="136">
        <v>165.8</v>
      </c>
      <c r="J96" s="136">
        <v>160.63999999999999</v>
      </c>
      <c r="K96" s="117"/>
    </row>
    <row r="97" spans="1:11" ht="18" customHeight="1" x14ac:dyDescent="0.2">
      <c r="A97" s="184" t="s">
        <v>146</v>
      </c>
      <c r="B97" s="185"/>
      <c r="C97" s="125" t="s">
        <v>77</v>
      </c>
      <c r="D97" s="155"/>
      <c r="E97" s="156"/>
      <c r="G97" s="119" t="str">
        <f t="shared" si="8"/>
        <v/>
      </c>
      <c r="I97" s="136">
        <v>306.66000000000003</v>
      </c>
      <c r="J97" s="136">
        <v>313.37</v>
      </c>
      <c r="K97" s="117"/>
    </row>
    <row r="98" spans="1:11" ht="18" customHeight="1" x14ac:dyDescent="0.2">
      <c r="A98" s="184" t="s">
        <v>133</v>
      </c>
      <c r="B98" s="185"/>
      <c r="C98" s="125" t="s">
        <v>78</v>
      </c>
      <c r="D98" s="155"/>
      <c r="E98" s="156"/>
      <c r="G98" s="119" t="str">
        <f t="shared" si="8"/>
        <v/>
      </c>
      <c r="I98" s="136">
        <v>345.09</v>
      </c>
      <c r="J98" s="136">
        <v>357.86</v>
      </c>
      <c r="K98" s="117"/>
    </row>
    <row r="99" spans="1:11" ht="18" customHeight="1" x14ac:dyDescent="0.2">
      <c r="A99" s="184" t="s">
        <v>147</v>
      </c>
      <c r="B99" s="185"/>
      <c r="C99" s="125" t="s">
        <v>79</v>
      </c>
      <c r="D99" s="155"/>
      <c r="E99" s="156"/>
      <c r="G99" s="119" t="str">
        <f t="shared" si="8"/>
        <v/>
      </c>
      <c r="I99" s="136">
        <v>199.03</v>
      </c>
      <c r="J99" s="136">
        <v>233.42</v>
      </c>
      <c r="K99" s="117"/>
    </row>
    <row r="100" spans="1:11" s="12" customFormat="1" ht="23.1" customHeight="1" x14ac:dyDescent="0.2">
      <c r="A100" s="197" t="s">
        <v>111</v>
      </c>
      <c r="B100" s="198"/>
      <c r="C100" s="199"/>
      <c r="D100" s="127"/>
      <c r="E100" s="21">
        <f>SUM(E96:E99)</f>
        <v>0</v>
      </c>
      <c r="G100" s="119"/>
      <c r="I100" s="136"/>
      <c r="J100" s="136"/>
      <c r="K100" s="117"/>
    </row>
    <row r="101" spans="1:11" s="24" customFormat="1" ht="18" customHeight="1" x14ac:dyDescent="0.2">
      <c r="A101" s="22"/>
      <c r="B101" s="22"/>
      <c r="C101" s="22"/>
      <c r="D101" s="23"/>
      <c r="E101" s="23"/>
      <c r="G101" s="119"/>
      <c r="I101" s="136"/>
      <c r="J101" s="136"/>
      <c r="K101" s="6"/>
    </row>
    <row r="102" spans="1:11" s="12" customFormat="1" ht="18" customHeight="1" x14ac:dyDescent="0.2">
      <c r="A102" s="189" t="s">
        <v>112</v>
      </c>
      <c r="B102" s="190"/>
      <c r="C102" s="195" t="s">
        <v>89</v>
      </c>
      <c r="D102" s="201" t="s">
        <v>90</v>
      </c>
      <c r="E102" s="202"/>
      <c r="G102" s="119"/>
      <c r="I102" s="136"/>
      <c r="J102" s="136"/>
      <c r="K102" s="117"/>
    </row>
    <row r="103" spans="1:11" s="12" customFormat="1" ht="18" customHeight="1" x14ac:dyDescent="0.2">
      <c r="A103" s="191"/>
      <c r="B103" s="192"/>
      <c r="C103" s="196"/>
      <c r="D103" s="126" t="s">
        <v>91</v>
      </c>
      <c r="E103" s="16" t="s">
        <v>92</v>
      </c>
      <c r="G103" s="119"/>
      <c r="I103" s="136"/>
      <c r="J103" s="136"/>
      <c r="K103" s="117"/>
    </row>
    <row r="104" spans="1:11" ht="18" customHeight="1" x14ac:dyDescent="0.2">
      <c r="A104" s="184" t="s">
        <v>142</v>
      </c>
      <c r="B104" s="185"/>
      <c r="C104" s="125" t="s">
        <v>80</v>
      </c>
      <c r="D104" s="155"/>
      <c r="E104" s="156"/>
      <c r="G104" s="119" t="str">
        <f t="shared" ref="G104:G108" si="9">IF(OR(NOT(ISNUMBER(E104)),NOT(ISNUMBER(D104)),E104=0,D104=0),"",IF(E104/D104&lt;I104,"REALISATIE: De gemiddelde kosten zijn lager dan het laagste tarief",IF(E104/D104&gt;J104,"REALISATIE: De gemiddelde kosten zijn hoger dan het hoogste tarief","")))</f>
        <v/>
      </c>
      <c r="I104" s="136">
        <v>159.99</v>
      </c>
      <c r="J104" s="136">
        <v>15.99</v>
      </c>
      <c r="K104" s="117"/>
    </row>
    <row r="105" spans="1:11" ht="18" customHeight="1" x14ac:dyDescent="0.2">
      <c r="A105" s="184" t="s">
        <v>143</v>
      </c>
      <c r="B105" s="185"/>
      <c r="C105" s="125" t="s">
        <v>81</v>
      </c>
      <c r="D105" s="155"/>
      <c r="E105" s="156"/>
      <c r="G105" s="119" t="str">
        <f t="shared" si="9"/>
        <v/>
      </c>
      <c r="I105" s="136">
        <v>190.36</v>
      </c>
      <c r="J105" s="136">
        <v>190.36</v>
      </c>
      <c r="K105" s="117"/>
    </row>
    <row r="106" spans="1:11" ht="18" customHeight="1" x14ac:dyDescent="0.2">
      <c r="A106" s="184" t="s">
        <v>146</v>
      </c>
      <c r="B106" s="185"/>
      <c r="C106" s="125" t="s">
        <v>82</v>
      </c>
      <c r="D106" s="155"/>
      <c r="E106" s="156"/>
      <c r="G106" s="119" t="str">
        <f t="shared" si="9"/>
        <v/>
      </c>
      <c r="I106" s="136">
        <v>216.29</v>
      </c>
      <c r="J106" s="136">
        <v>240.9</v>
      </c>
      <c r="K106" s="117"/>
    </row>
    <row r="107" spans="1:11" ht="18" customHeight="1" x14ac:dyDescent="0.2">
      <c r="A107" s="184" t="s">
        <v>133</v>
      </c>
      <c r="B107" s="185"/>
      <c r="C107" s="125" t="s">
        <v>83</v>
      </c>
      <c r="D107" s="155"/>
      <c r="E107" s="156"/>
      <c r="G107" s="119" t="str">
        <f t="shared" si="9"/>
        <v/>
      </c>
      <c r="I107" s="136">
        <v>269.36</v>
      </c>
      <c r="J107" s="136">
        <v>302.12</v>
      </c>
      <c r="K107" s="117"/>
    </row>
    <row r="108" spans="1:11" ht="18" customHeight="1" x14ac:dyDescent="0.2">
      <c r="A108" s="184" t="s">
        <v>145</v>
      </c>
      <c r="B108" s="185"/>
      <c r="C108" s="125" t="s">
        <v>84</v>
      </c>
      <c r="D108" s="155"/>
      <c r="E108" s="156"/>
      <c r="G108" s="119" t="str">
        <f t="shared" si="9"/>
        <v/>
      </c>
      <c r="I108" s="136">
        <v>294.36</v>
      </c>
      <c r="J108" s="136">
        <v>331.67</v>
      </c>
      <c r="K108" s="117"/>
    </row>
    <row r="109" spans="1:11" s="12" customFormat="1" ht="23.1" customHeight="1" x14ac:dyDescent="0.2">
      <c r="A109" s="186" t="s">
        <v>113</v>
      </c>
      <c r="B109" s="187"/>
      <c r="C109" s="188"/>
      <c r="D109" s="127"/>
      <c r="E109" s="21">
        <f>SUM(E104:E108)</f>
        <v>0</v>
      </c>
      <c r="G109" s="119"/>
      <c r="I109" s="136"/>
      <c r="J109" s="136"/>
      <c r="K109" s="117"/>
    </row>
    <row r="110" spans="1:11" s="24" customFormat="1" ht="23.1" customHeight="1" x14ac:dyDescent="0.2">
      <c r="A110" s="22"/>
      <c r="B110" s="22"/>
      <c r="C110" s="22"/>
      <c r="D110" s="23"/>
      <c r="E110" s="23"/>
      <c r="G110" s="119"/>
      <c r="I110" s="136"/>
      <c r="J110" s="136"/>
      <c r="K110" s="117"/>
    </row>
    <row r="111" spans="1:11" ht="18" customHeight="1" x14ac:dyDescent="0.2">
      <c r="A111" s="3" t="s">
        <v>408</v>
      </c>
      <c r="B111" s="4"/>
      <c r="G111" s="119"/>
      <c r="I111" s="136"/>
      <c r="J111" s="136"/>
      <c r="K111" s="117"/>
    </row>
    <row r="112" spans="1:11" ht="15" customHeight="1" x14ac:dyDescent="0.2">
      <c r="A112" s="8" t="str">
        <f>CONCATENATE(" UZOVI: ",NAW_gegevens!naw_uzovi_zorgkantoor,"   Wlz-regio: ",NAW_gegevens!naw_naam_zorgkantoor,"   Wlz-uitvoerder: ",NAW_gegevens!B6,)</f>
        <v xml:space="preserve"> UZOVI:    Wlz-regio:    Wlz-uitvoerder: </v>
      </c>
      <c r="B112" s="9"/>
      <c r="G112" s="119"/>
      <c r="I112" s="136"/>
      <c r="J112" s="136"/>
      <c r="K112" s="117"/>
    </row>
    <row r="113" spans="1:12" ht="15" customHeight="1" x14ac:dyDescent="0.2">
      <c r="A113" s="8"/>
      <c r="B113" s="9"/>
      <c r="G113" s="119"/>
      <c r="I113" s="136"/>
      <c r="J113" s="136"/>
      <c r="K113" s="117"/>
    </row>
    <row r="114" spans="1:12" ht="15" customHeight="1" x14ac:dyDescent="0.2">
      <c r="A114" s="10" t="s">
        <v>86</v>
      </c>
      <c r="G114" s="119"/>
      <c r="I114" s="136"/>
      <c r="J114" s="136"/>
      <c r="K114" s="117"/>
    </row>
    <row r="115" spans="1:12" s="12" customFormat="1" ht="18" customHeight="1" x14ac:dyDescent="0.2">
      <c r="A115" s="13" t="s">
        <v>101</v>
      </c>
      <c r="G115" s="119"/>
      <c r="I115" s="136"/>
      <c r="J115" s="136"/>
      <c r="K115" s="117"/>
      <c r="L115"/>
    </row>
    <row r="116" spans="1:12" s="12" customFormat="1" ht="18" customHeight="1" x14ac:dyDescent="0.2">
      <c r="A116" s="189" t="s">
        <v>114</v>
      </c>
      <c r="B116" s="190"/>
      <c r="C116" s="195" t="s">
        <v>89</v>
      </c>
      <c r="D116" s="201" t="s">
        <v>90</v>
      </c>
      <c r="E116" s="202"/>
      <c r="G116" s="119"/>
      <c r="I116" s="136"/>
      <c r="J116" s="136"/>
      <c r="K116" s="117"/>
      <c r="L116"/>
    </row>
    <row r="117" spans="1:12" s="12" customFormat="1" ht="18" customHeight="1" x14ac:dyDescent="0.2">
      <c r="A117" s="191"/>
      <c r="B117" s="192"/>
      <c r="C117" s="196"/>
      <c r="D117" s="126" t="s">
        <v>91</v>
      </c>
      <c r="E117" s="16" t="s">
        <v>92</v>
      </c>
      <c r="G117" s="119"/>
      <c r="I117" s="136"/>
      <c r="J117" s="136"/>
      <c r="K117" s="117"/>
      <c r="L117"/>
    </row>
    <row r="118" spans="1:12" ht="18" customHeight="1" x14ac:dyDescent="0.2">
      <c r="A118" s="184" t="s">
        <v>142</v>
      </c>
      <c r="B118" s="185"/>
      <c r="C118" s="125" t="s">
        <v>80</v>
      </c>
      <c r="D118" s="155"/>
      <c r="E118" s="156"/>
      <c r="G118" s="119" t="str">
        <f t="shared" ref="G118:G122" si="10">IF(OR(NOT(ISNUMBER(E118)),NOT(ISNUMBER(D118)),E118=0,D118=0),"",IF(E118/D118&lt;I118,"REALISATIE: De gemiddelde kosten zijn lager dan het laagste tarief",IF(E118/D118&gt;J118,"REALISATIE: De gemiddelde kosten zijn hoger dan het hoogste tarief","")))</f>
        <v/>
      </c>
      <c r="I118" s="136">
        <v>106.52</v>
      </c>
      <c r="J118" s="136">
        <v>106.52</v>
      </c>
      <c r="K118" s="117"/>
    </row>
    <row r="119" spans="1:12" ht="18" customHeight="1" x14ac:dyDescent="0.2">
      <c r="A119" s="184" t="s">
        <v>143</v>
      </c>
      <c r="B119" s="185"/>
      <c r="C119" s="125" t="s">
        <v>81</v>
      </c>
      <c r="D119" s="155"/>
      <c r="E119" s="156"/>
      <c r="G119" s="119" t="str">
        <f t="shared" si="10"/>
        <v/>
      </c>
      <c r="I119" s="136">
        <v>144.35</v>
      </c>
      <c r="J119" s="136">
        <v>144.35</v>
      </c>
      <c r="K119" s="117"/>
    </row>
    <row r="120" spans="1:12" ht="18" customHeight="1" x14ac:dyDescent="0.2">
      <c r="A120" s="184" t="s">
        <v>146</v>
      </c>
      <c r="B120" s="185"/>
      <c r="C120" s="125" t="s">
        <v>82</v>
      </c>
      <c r="D120" s="155"/>
      <c r="E120" s="156"/>
      <c r="G120" s="119" t="str">
        <f t="shared" si="10"/>
        <v/>
      </c>
      <c r="I120" s="136">
        <v>170.26</v>
      </c>
      <c r="J120" s="136">
        <v>194.87</v>
      </c>
      <c r="K120" s="117"/>
      <c r="L120" s="12"/>
    </row>
    <row r="121" spans="1:12" ht="18" customHeight="1" x14ac:dyDescent="0.2">
      <c r="A121" s="184" t="s">
        <v>133</v>
      </c>
      <c r="B121" s="185"/>
      <c r="C121" s="125" t="s">
        <v>83</v>
      </c>
      <c r="D121" s="155"/>
      <c r="E121" s="156"/>
      <c r="G121" s="119" t="str">
        <f t="shared" si="10"/>
        <v/>
      </c>
      <c r="I121" s="136">
        <v>208.86</v>
      </c>
      <c r="J121" s="136">
        <v>241.64</v>
      </c>
      <c r="K121" s="117"/>
      <c r="L121" s="12"/>
    </row>
    <row r="122" spans="1:12" ht="18" customHeight="1" x14ac:dyDescent="0.2">
      <c r="A122" s="184" t="s">
        <v>145</v>
      </c>
      <c r="B122" s="185"/>
      <c r="C122" s="125" t="s">
        <v>84</v>
      </c>
      <c r="D122" s="155"/>
      <c r="E122" s="156"/>
      <c r="G122" s="119" t="str">
        <f t="shared" si="10"/>
        <v/>
      </c>
      <c r="I122" s="136">
        <v>231.99</v>
      </c>
      <c r="J122" s="136">
        <v>269.32</v>
      </c>
      <c r="K122" s="117"/>
      <c r="L122" s="12"/>
    </row>
    <row r="123" spans="1:12" s="12" customFormat="1" ht="23.1" customHeight="1" x14ac:dyDescent="0.2">
      <c r="A123" s="186" t="s">
        <v>115</v>
      </c>
      <c r="B123" s="187"/>
      <c r="C123" s="188"/>
      <c r="D123" s="127"/>
      <c r="E123" s="21">
        <f>SUM(E118:E122)</f>
        <v>0</v>
      </c>
      <c r="G123" s="119"/>
      <c r="I123" s="136"/>
      <c r="J123" s="136"/>
      <c r="K123" s="117"/>
      <c r="L123"/>
    </row>
    <row r="124" spans="1:12" s="12" customFormat="1" ht="18" customHeight="1" x14ac:dyDescent="0.2">
      <c r="G124" s="119"/>
      <c r="I124" s="136"/>
      <c r="J124" s="136"/>
      <c r="K124" s="117"/>
      <c r="L124"/>
    </row>
    <row r="125" spans="1:12" s="12" customFormat="1" ht="18" customHeight="1" x14ac:dyDescent="0.2">
      <c r="A125" s="13" t="s">
        <v>116</v>
      </c>
      <c r="G125" s="119"/>
      <c r="I125" s="136"/>
      <c r="J125" s="136"/>
      <c r="K125" s="117"/>
      <c r="L125"/>
    </row>
    <row r="126" spans="1:12" s="12" customFormat="1" ht="18" customHeight="1" x14ac:dyDescent="0.2">
      <c r="A126" s="189" t="s">
        <v>117</v>
      </c>
      <c r="B126" s="190"/>
      <c r="C126" s="195" t="s">
        <v>89</v>
      </c>
      <c r="D126" s="201" t="s">
        <v>90</v>
      </c>
      <c r="E126" s="202"/>
      <c r="G126" s="119"/>
      <c r="I126" s="136"/>
      <c r="J126" s="136"/>
      <c r="K126" s="117"/>
      <c r="L126"/>
    </row>
    <row r="127" spans="1:12" s="12" customFormat="1" ht="18" customHeight="1" x14ac:dyDescent="0.2">
      <c r="A127" s="191"/>
      <c r="B127" s="192"/>
      <c r="C127" s="196"/>
      <c r="D127" s="126" t="s">
        <v>91</v>
      </c>
      <c r="E127" s="16" t="s">
        <v>92</v>
      </c>
      <c r="G127" s="119"/>
      <c r="I127" s="136"/>
      <c r="J127" s="136"/>
      <c r="K127" s="117"/>
      <c r="L127"/>
    </row>
    <row r="128" spans="1:12" ht="18" customHeight="1" x14ac:dyDescent="0.2">
      <c r="A128" s="184" t="s">
        <v>148</v>
      </c>
      <c r="B128" s="185"/>
      <c r="C128" s="125" t="s">
        <v>44</v>
      </c>
      <c r="D128" s="155"/>
      <c r="E128" s="156"/>
      <c r="G128" s="119" t="str">
        <f t="shared" ref="G128:G134" si="11">IF(OR(NOT(ISNUMBER(E128)),NOT(ISNUMBER(D128)),E128=0,D128=0),"",IF(E128/D128&lt;I128,"REALISATIE: De gemiddelde kosten zijn lager dan het laagste tarief",IF(E128/D128&gt;J128,"REALISATIE: De gemiddelde kosten zijn hoger dan het hoogste tarief","")))</f>
        <v/>
      </c>
      <c r="I128" s="136">
        <v>126.98</v>
      </c>
      <c r="J128" s="136">
        <v>126.98</v>
      </c>
      <c r="K128" s="117"/>
      <c r="L128" s="12"/>
    </row>
    <row r="129" spans="1:12" ht="18" customHeight="1" x14ac:dyDescent="0.2">
      <c r="A129" s="184" t="s">
        <v>149</v>
      </c>
      <c r="B129" s="185"/>
      <c r="C129" s="125" t="s">
        <v>45</v>
      </c>
      <c r="D129" s="155"/>
      <c r="E129" s="156"/>
      <c r="G129" s="119" t="str">
        <f t="shared" si="11"/>
        <v/>
      </c>
      <c r="I129" s="136">
        <v>198.14</v>
      </c>
      <c r="J129" s="136">
        <v>198.14</v>
      </c>
      <c r="K129" s="117"/>
      <c r="L129" s="12"/>
    </row>
    <row r="130" spans="1:12" ht="18" customHeight="1" x14ac:dyDescent="0.2">
      <c r="A130" s="184" t="s">
        <v>150</v>
      </c>
      <c r="B130" s="185"/>
      <c r="C130" s="125" t="s">
        <v>46</v>
      </c>
      <c r="D130" s="155"/>
      <c r="E130" s="156"/>
      <c r="G130" s="119" t="str">
        <f t="shared" si="11"/>
        <v/>
      </c>
      <c r="I130" s="136">
        <v>210.34</v>
      </c>
      <c r="J130" s="136">
        <v>210.34</v>
      </c>
      <c r="K130" s="117"/>
      <c r="L130" s="12"/>
    </row>
    <row r="131" spans="1:12" ht="18" customHeight="1" x14ac:dyDescent="0.2">
      <c r="A131" s="184" t="s">
        <v>151</v>
      </c>
      <c r="B131" s="185"/>
      <c r="C131" s="125" t="s">
        <v>47</v>
      </c>
      <c r="D131" s="155"/>
      <c r="E131" s="156"/>
      <c r="G131" s="119" t="str">
        <f t="shared" si="11"/>
        <v/>
      </c>
      <c r="I131" s="136">
        <v>222.55</v>
      </c>
      <c r="J131" s="136">
        <v>222.55</v>
      </c>
      <c r="K131" s="117"/>
      <c r="L131" s="12"/>
    </row>
    <row r="132" spans="1:12" ht="18" customHeight="1" x14ac:dyDescent="0.2">
      <c r="A132" s="184" t="s">
        <v>152</v>
      </c>
      <c r="B132" s="185"/>
      <c r="C132" s="125" t="s">
        <v>48</v>
      </c>
      <c r="D132" s="155"/>
      <c r="E132" s="156"/>
      <c r="G132" s="119" t="str">
        <f t="shared" si="11"/>
        <v/>
      </c>
      <c r="I132" s="136">
        <v>233.41</v>
      </c>
      <c r="J132" s="136">
        <v>233.41</v>
      </c>
      <c r="K132" s="117"/>
      <c r="L132" s="12"/>
    </row>
    <row r="133" spans="1:12" ht="27.95" customHeight="1" x14ac:dyDescent="0.2">
      <c r="A133" s="193" t="s">
        <v>158</v>
      </c>
      <c r="B133" s="194"/>
      <c r="C133" s="125" t="s">
        <v>49</v>
      </c>
      <c r="D133" s="155"/>
      <c r="E133" s="156"/>
      <c r="G133" s="119" t="str">
        <f t="shared" si="11"/>
        <v/>
      </c>
      <c r="I133" s="136">
        <v>366.18</v>
      </c>
      <c r="J133" s="136">
        <v>366.18</v>
      </c>
      <c r="K133" s="117"/>
    </row>
    <row r="134" spans="1:12" ht="27.95" customHeight="1" x14ac:dyDescent="0.2">
      <c r="A134" s="193" t="s">
        <v>153</v>
      </c>
      <c r="B134" s="194"/>
      <c r="C134" s="125" t="s">
        <v>50</v>
      </c>
      <c r="D134" s="155"/>
      <c r="E134" s="156"/>
      <c r="G134" s="119" t="str">
        <f t="shared" si="11"/>
        <v/>
      </c>
      <c r="I134" s="136">
        <v>429.68</v>
      </c>
      <c r="J134" s="136">
        <v>429.68</v>
      </c>
      <c r="K134" s="117"/>
    </row>
    <row r="135" spans="1:12" s="12" customFormat="1" ht="23.1" customHeight="1" x14ac:dyDescent="0.2">
      <c r="A135" s="186" t="s">
        <v>118</v>
      </c>
      <c r="B135" s="187"/>
      <c r="C135" s="188"/>
      <c r="D135" s="127"/>
      <c r="E135" s="21">
        <f>SUM(E128:E134)</f>
        <v>0</v>
      </c>
      <c r="G135" s="119"/>
      <c r="I135" s="136"/>
      <c r="J135" s="136"/>
      <c r="K135" s="117"/>
      <c r="L135"/>
    </row>
    <row r="136" spans="1:12" s="12" customFormat="1" ht="18" customHeight="1" x14ac:dyDescent="0.2">
      <c r="G136" s="119"/>
      <c r="I136" s="136"/>
      <c r="J136" s="136"/>
      <c r="K136" s="117"/>
      <c r="L136"/>
    </row>
    <row r="137" spans="1:12" s="12" customFormat="1" ht="18" customHeight="1" x14ac:dyDescent="0.2">
      <c r="A137" s="189" t="s">
        <v>119</v>
      </c>
      <c r="B137" s="190"/>
      <c r="C137" s="195" t="s">
        <v>89</v>
      </c>
      <c r="D137" s="201" t="s">
        <v>90</v>
      </c>
      <c r="E137" s="202"/>
      <c r="G137" s="119"/>
      <c r="I137" s="136"/>
      <c r="J137" s="136"/>
      <c r="K137" s="117"/>
      <c r="L137"/>
    </row>
    <row r="138" spans="1:12" s="12" customFormat="1" ht="18" customHeight="1" x14ac:dyDescent="0.2">
      <c r="A138" s="191"/>
      <c r="B138" s="192"/>
      <c r="C138" s="196"/>
      <c r="D138" s="126" t="s">
        <v>91</v>
      </c>
      <c r="E138" s="16" t="s">
        <v>92</v>
      </c>
      <c r="G138" s="119"/>
      <c r="I138" s="136"/>
      <c r="J138" s="136"/>
      <c r="K138" s="117"/>
      <c r="L138"/>
    </row>
    <row r="139" spans="1:12" ht="18" customHeight="1" x14ac:dyDescent="0.2">
      <c r="A139" s="184" t="s">
        <v>148</v>
      </c>
      <c r="B139" s="185"/>
      <c r="C139" s="125" t="s">
        <v>44</v>
      </c>
      <c r="D139" s="155"/>
      <c r="E139" s="156"/>
      <c r="G139" s="119" t="str">
        <f t="shared" ref="G139:G145" si="12">IF(OR(NOT(ISNUMBER(E139)),NOT(ISNUMBER(D139)),E139=0,D139=0),"",IF(E139/D139&lt;I139,"REALISATIE: De gemiddelde kosten zijn lager dan het laagste tarief",IF(E139/D139&gt;J139,"REALISATIE: De gemiddelde kosten zijn hoger dan het hoogste tarief","")))</f>
        <v/>
      </c>
      <c r="I139" s="136">
        <v>97.62</v>
      </c>
      <c r="J139" s="136">
        <v>97.62</v>
      </c>
      <c r="K139" s="117"/>
    </row>
    <row r="140" spans="1:12" ht="18" customHeight="1" x14ac:dyDescent="0.2">
      <c r="A140" s="184" t="s">
        <v>149</v>
      </c>
      <c r="B140" s="185"/>
      <c r="C140" s="125" t="s">
        <v>45</v>
      </c>
      <c r="D140" s="155"/>
      <c r="E140" s="156"/>
      <c r="G140" s="119" t="str">
        <f t="shared" si="12"/>
        <v/>
      </c>
      <c r="I140" s="136">
        <v>159.52000000000001</v>
      </c>
      <c r="J140" s="136">
        <v>159.52000000000001</v>
      </c>
      <c r="K140" s="117"/>
      <c r="L140" s="12"/>
    </row>
    <row r="141" spans="1:12" ht="18" customHeight="1" x14ac:dyDescent="0.2">
      <c r="A141" s="184" t="s">
        <v>150</v>
      </c>
      <c r="B141" s="185"/>
      <c r="C141" s="125" t="s">
        <v>46</v>
      </c>
      <c r="D141" s="155"/>
      <c r="E141" s="156"/>
      <c r="G141" s="119" t="str">
        <f t="shared" si="12"/>
        <v/>
      </c>
      <c r="I141" s="136">
        <v>169.55</v>
      </c>
      <c r="J141" s="136">
        <v>169.55</v>
      </c>
      <c r="K141" s="117"/>
      <c r="L141" s="12"/>
    </row>
    <row r="142" spans="1:12" ht="18" customHeight="1" x14ac:dyDescent="0.2">
      <c r="A142" s="184" t="s">
        <v>151</v>
      </c>
      <c r="B142" s="185"/>
      <c r="C142" s="125" t="s">
        <v>47</v>
      </c>
      <c r="D142" s="155"/>
      <c r="E142" s="156"/>
      <c r="G142" s="119" t="str">
        <f t="shared" si="12"/>
        <v/>
      </c>
      <c r="I142" s="136">
        <v>175.06</v>
      </c>
      <c r="J142" s="136">
        <v>175.06</v>
      </c>
      <c r="K142" s="117"/>
      <c r="L142" s="12"/>
    </row>
    <row r="143" spans="1:12" ht="18" customHeight="1" x14ac:dyDescent="0.2">
      <c r="A143" s="184" t="s">
        <v>152</v>
      </c>
      <c r="B143" s="185"/>
      <c r="C143" s="125" t="s">
        <v>48</v>
      </c>
      <c r="D143" s="155"/>
      <c r="E143" s="156"/>
      <c r="G143" s="119" t="str">
        <f t="shared" si="12"/>
        <v/>
      </c>
      <c r="I143" s="136">
        <v>192.39</v>
      </c>
      <c r="J143" s="136">
        <v>192.39</v>
      </c>
      <c r="K143" s="117"/>
      <c r="L143" s="12"/>
    </row>
    <row r="144" spans="1:12" ht="27.95" customHeight="1" x14ac:dyDescent="0.2">
      <c r="A144" s="193" t="s">
        <v>158</v>
      </c>
      <c r="B144" s="194"/>
      <c r="C144" s="125" t="s">
        <v>49</v>
      </c>
      <c r="D144" s="155"/>
      <c r="E144" s="156"/>
      <c r="G144" s="119" t="str">
        <f t="shared" si="12"/>
        <v/>
      </c>
      <c r="I144" s="136">
        <v>333.35</v>
      </c>
      <c r="J144" s="136">
        <v>333.35</v>
      </c>
      <c r="K144" s="117"/>
    </row>
    <row r="145" spans="1:12" ht="27.95" customHeight="1" x14ac:dyDescent="0.2">
      <c r="A145" s="193" t="s">
        <v>153</v>
      </c>
      <c r="B145" s="194"/>
      <c r="C145" s="125" t="s">
        <v>50</v>
      </c>
      <c r="D145" s="155"/>
      <c r="E145" s="156"/>
      <c r="G145" s="119" t="str">
        <f t="shared" si="12"/>
        <v/>
      </c>
      <c r="I145" s="136">
        <v>371.42</v>
      </c>
      <c r="J145" s="136">
        <v>371.42</v>
      </c>
      <c r="K145" s="117"/>
    </row>
    <row r="146" spans="1:12" s="12" customFormat="1" ht="23.1" customHeight="1" x14ac:dyDescent="0.2">
      <c r="A146" s="186" t="s">
        <v>120</v>
      </c>
      <c r="B146" s="187"/>
      <c r="C146" s="188"/>
      <c r="D146" s="127"/>
      <c r="E146" s="21">
        <f>SUM(E139:E145)</f>
        <v>0</v>
      </c>
      <c r="G146" s="119"/>
      <c r="I146" s="137"/>
      <c r="J146" s="137"/>
      <c r="K146" s="118"/>
      <c r="L146"/>
    </row>
    <row r="147" spans="1:12" x14ac:dyDescent="0.2">
      <c r="I147" s="131"/>
      <c r="J147" s="131"/>
      <c r="K147" s="12"/>
    </row>
    <row r="148" spans="1:12" x14ac:dyDescent="0.2">
      <c r="I148" s="131"/>
      <c r="J148" s="131"/>
      <c r="K148" s="12"/>
    </row>
    <row r="151" spans="1:12" x14ac:dyDescent="0.2">
      <c r="L151" s="12"/>
    </row>
    <row r="156" spans="1:12" x14ac:dyDescent="0.2">
      <c r="I156" s="131"/>
      <c r="J156" s="131"/>
      <c r="K156" s="12"/>
    </row>
  </sheetData>
  <protectedRanges>
    <protectedRange sqref="D8:E17 D23:E30 D35:E42 D47:E51 D61:E61 D66:E72 D77:E83 D88:E91 D96:E99 D104:E108 D118:E122 D128:E134 D139:E145" name="Bereik1"/>
  </protectedRanges>
  <mergeCells count="133">
    <mergeCell ref="I5:I6"/>
    <mergeCell ref="J5:J6"/>
    <mergeCell ref="I3:J4"/>
    <mergeCell ref="A129:B129"/>
    <mergeCell ref="A130:B130"/>
    <mergeCell ref="D137:E137"/>
    <mergeCell ref="A144:B144"/>
    <mergeCell ref="D116:E116"/>
    <mergeCell ref="D126:E126"/>
    <mergeCell ref="D94:E94"/>
    <mergeCell ref="C102:C103"/>
    <mergeCell ref="D102:E102"/>
    <mergeCell ref="A94:B95"/>
    <mergeCell ref="C94:C95"/>
    <mergeCell ref="C75:C76"/>
    <mergeCell ref="D75:E75"/>
    <mergeCell ref="A27:B27"/>
    <mergeCell ref="A28:B28"/>
    <mergeCell ref="A30:B30"/>
    <mergeCell ref="A33:B34"/>
    <mergeCell ref="A35:B35"/>
    <mergeCell ref="A36:B36"/>
    <mergeCell ref="A37:B37"/>
    <mergeCell ref="A38:B38"/>
    <mergeCell ref="C126:C127"/>
    <mergeCell ref="A118:B118"/>
    <mergeCell ref="A119:B119"/>
    <mergeCell ref="A120:B120"/>
    <mergeCell ref="A121:B121"/>
    <mergeCell ref="A122:B122"/>
    <mergeCell ref="A123:C123"/>
    <mergeCell ref="A126:B127"/>
    <mergeCell ref="A128:B128"/>
    <mergeCell ref="D86:E86"/>
    <mergeCell ref="C45:C46"/>
    <mergeCell ref="D45:E45"/>
    <mergeCell ref="C64:C65"/>
    <mergeCell ref="D64:E64"/>
    <mergeCell ref="A59:B60"/>
    <mergeCell ref="C59:C60"/>
    <mergeCell ref="D59:E59"/>
    <mergeCell ref="A48:B48"/>
    <mergeCell ref="A49:B49"/>
    <mergeCell ref="A50:B50"/>
    <mergeCell ref="A51:B51"/>
    <mergeCell ref="A52:C52"/>
    <mergeCell ref="A64:B65"/>
    <mergeCell ref="A61:B61"/>
    <mergeCell ref="A62:C62"/>
    <mergeCell ref="A45:B46"/>
    <mergeCell ref="A47:B47"/>
    <mergeCell ref="A66:B66"/>
    <mergeCell ref="A67:B67"/>
    <mergeCell ref="A68:B68"/>
    <mergeCell ref="A69:B69"/>
    <mergeCell ref="A70:B70"/>
    <mergeCell ref="A79:B79"/>
    <mergeCell ref="A8:B8"/>
    <mergeCell ref="A9:B9"/>
    <mergeCell ref="D6:E6"/>
    <mergeCell ref="C6:C7"/>
    <mergeCell ref="A6:B7"/>
    <mergeCell ref="C33:C34"/>
    <mergeCell ref="D33:E33"/>
    <mergeCell ref="A16:B16"/>
    <mergeCell ref="A17:B17"/>
    <mergeCell ref="A21:B22"/>
    <mergeCell ref="A23:B23"/>
    <mergeCell ref="A24:B24"/>
    <mergeCell ref="A25:B25"/>
    <mergeCell ref="A26:B26"/>
    <mergeCell ref="A18:C18"/>
    <mergeCell ref="A31:C31"/>
    <mergeCell ref="A14:B14"/>
    <mergeCell ref="A15:B15"/>
    <mergeCell ref="C21:C22"/>
    <mergeCell ref="D21:E21"/>
    <mergeCell ref="A29:B29"/>
    <mergeCell ref="A10:B10"/>
    <mergeCell ref="A11:B11"/>
    <mergeCell ref="A12:B12"/>
    <mergeCell ref="A13:B13"/>
    <mergeCell ref="A39:B39"/>
    <mergeCell ref="A40:B40"/>
    <mergeCell ref="A42:B42"/>
    <mergeCell ref="A41:B41"/>
    <mergeCell ref="A43:C43"/>
    <mergeCell ref="A78:B78"/>
    <mergeCell ref="A80:B80"/>
    <mergeCell ref="A81:B81"/>
    <mergeCell ref="A82:B82"/>
    <mergeCell ref="A71:B71"/>
    <mergeCell ref="A72:B72"/>
    <mergeCell ref="A73:C73"/>
    <mergeCell ref="A75:B76"/>
    <mergeCell ref="A77:B77"/>
    <mergeCell ref="A91:B91"/>
    <mergeCell ref="A92:C92"/>
    <mergeCell ref="A96:B96"/>
    <mergeCell ref="A97:B97"/>
    <mergeCell ref="A98:B98"/>
    <mergeCell ref="A83:B83"/>
    <mergeCell ref="A84:C84"/>
    <mergeCell ref="A88:B88"/>
    <mergeCell ref="A89:B89"/>
    <mergeCell ref="A90:B90"/>
    <mergeCell ref="A86:B87"/>
    <mergeCell ref="C86:C87"/>
    <mergeCell ref="A107:B107"/>
    <mergeCell ref="A108:B108"/>
    <mergeCell ref="A109:C109"/>
    <mergeCell ref="A100:C100"/>
    <mergeCell ref="A116:B117"/>
    <mergeCell ref="A99:B99"/>
    <mergeCell ref="A102:B103"/>
    <mergeCell ref="A104:B104"/>
    <mergeCell ref="A105:B105"/>
    <mergeCell ref="A106:B106"/>
    <mergeCell ref="C116:C117"/>
    <mergeCell ref="A140:B140"/>
    <mergeCell ref="A141:B141"/>
    <mergeCell ref="A142:B142"/>
    <mergeCell ref="A143:B143"/>
    <mergeCell ref="A146:C146"/>
    <mergeCell ref="A131:B131"/>
    <mergeCell ref="A132:B132"/>
    <mergeCell ref="A135:C135"/>
    <mergeCell ref="A137:B138"/>
    <mergeCell ref="A139:B139"/>
    <mergeCell ref="A145:B145"/>
    <mergeCell ref="A133:B133"/>
    <mergeCell ref="A134:B134"/>
    <mergeCell ref="C137:C138"/>
  </mergeCells>
  <phoneticPr fontId="0" type="noConversion"/>
  <conditionalFormatting sqref="D8:D17">
    <cfRule type="cellIs" dxfId="45" priority="26" stopIfTrue="1" operator="notEqual">
      <formula>ROUND(D8,0)</formula>
    </cfRule>
  </conditionalFormatting>
  <conditionalFormatting sqref="D23:D30">
    <cfRule type="cellIs" dxfId="44" priority="25" stopIfTrue="1" operator="notEqual">
      <formula>ROUND(D23,0)</formula>
    </cfRule>
  </conditionalFormatting>
  <conditionalFormatting sqref="D35:D42">
    <cfRule type="cellIs" dxfId="43" priority="24" stopIfTrue="1" operator="notEqual">
      <formula>ROUND(D35,0)</formula>
    </cfRule>
  </conditionalFormatting>
  <conditionalFormatting sqref="D47:D51">
    <cfRule type="cellIs" dxfId="42" priority="23" stopIfTrue="1" operator="notEqual">
      <formula>ROUND(D47,0)</formula>
    </cfRule>
  </conditionalFormatting>
  <conditionalFormatting sqref="D61">
    <cfRule type="cellIs" dxfId="41" priority="22" stopIfTrue="1" operator="notEqual">
      <formula>ROUND(D61,0)</formula>
    </cfRule>
  </conditionalFormatting>
  <conditionalFormatting sqref="E8:E17">
    <cfRule type="cellIs" dxfId="40" priority="21" stopIfTrue="1" operator="notEqual">
      <formula>ROUND(E8,0)</formula>
    </cfRule>
  </conditionalFormatting>
  <conditionalFormatting sqref="E23:E30">
    <cfRule type="cellIs" dxfId="39" priority="20" stopIfTrue="1" operator="notEqual">
      <formula>ROUND(E23,0)</formula>
    </cfRule>
  </conditionalFormatting>
  <conditionalFormatting sqref="E35:E42">
    <cfRule type="cellIs" dxfId="38" priority="19" stopIfTrue="1" operator="notEqual">
      <formula>ROUND(E35,0)</formula>
    </cfRule>
  </conditionalFormatting>
  <conditionalFormatting sqref="E47:E51">
    <cfRule type="cellIs" dxfId="37" priority="18" stopIfTrue="1" operator="notEqual">
      <formula>ROUND(E47,0)</formula>
    </cfRule>
  </conditionalFormatting>
  <conditionalFormatting sqref="E61">
    <cfRule type="cellIs" dxfId="36" priority="17" stopIfTrue="1" operator="notEqual">
      <formula>ROUND(E61,0)</formula>
    </cfRule>
  </conditionalFormatting>
  <conditionalFormatting sqref="D66:D72">
    <cfRule type="cellIs" dxfId="35" priority="16" stopIfTrue="1" operator="notEqual">
      <formula>ROUND(D66,0)</formula>
    </cfRule>
  </conditionalFormatting>
  <conditionalFormatting sqref="E66:E72">
    <cfRule type="cellIs" dxfId="34" priority="15" stopIfTrue="1" operator="notEqual">
      <formula>ROUND(E66,0)</formula>
    </cfRule>
  </conditionalFormatting>
  <conditionalFormatting sqref="D77:D83">
    <cfRule type="cellIs" dxfId="33" priority="14" stopIfTrue="1" operator="notEqual">
      <formula>ROUND(D77,0)</formula>
    </cfRule>
  </conditionalFormatting>
  <conditionalFormatting sqref="E77:E83">
    <cfRule type="cellIs" dxfId="32" priority="13" stopIfTrue="1" operator="notEqual">
      <formula>ROUND(E77,0)</formula>
    </cfRule>
  </conditionalFormatting>
  <conditionalFormatting sqref="D88:D91">
    <cfRule type="cellIs" dxfId="31" priority="12" stopIfTrue="1" operator="notEqual">
      <formula>ROUND(D88,0)</formula>
    </cfRule>
  </conditionalFormatting>
  <conditionalFormatting sqref="E88:E91">
    <cfRule type="cellIs" dxfId="30" priority="11" stopIfTrue="1" operator="notEqual">
      <formula>ROUND(E88,0)</formula>
    </cfRule>
  </conditionalFormatting>
  <conditionalFormatting sqref="D96:D99">
    <cfRule type="cellIs" dxfId="29" priority="10" stopIfTrue="1" operator="notEqual">
      <formula>ROUND(D96,0)</formula>
    </cfRule>
  </conditionalFormatting>
  <conditionalFormatting sqref="E96:E99">
    <cfRule type="cellIs" dxfId="28" priority="9" stopIfTrue="1" operator="notEqual">
      <formula>ROUND(E96,0)</formula>
    </cfRule>
  </conditionalFormatting>
  <conditionalFormatting sqref="D104:D108">
    <cfRule type="cellIs" dxfId="27" priority="8" stopIfTrue="1" operator="notEqual">
      <formula>ROUND(D104,0)</formula>
    </cfRule>
  </conditionalFormatting>
  <conditionalFormatting sqref="E104:E108">
    <cfRule type="cellIs" dxfId="26" priority="7" stopIfTrue="1" operator="notEqual">
      <formula>ROUND(E104,0)</formula>
    </cfRule>
  </conditionalFormatting>
  <conditionalFormatting sqref="D118:D122">
    <cfRule type="cellIs" dxfId="25" priority="6" stopIfTrue="1" operator="notEqual">
      <formula>ROUND(D118,0)</formula>
    </cfRule>
  </conditionalFormatting>
  <conditionalFormatting sqref="E118:E122">
    <cfRule type="cellIs" dxfId="24" priority="5" stopIfTrue="1" operator="notEqual">
      <formula>ROUND(E118,0)</formula>
    </cfRule>
  </conditionalFormatting>
  <conditionalFormatting sqref="D128:D134">
    <cfRule type="cellIs" dxfId="23" priority="4" stopIfTrue="1" operator="notEqual">
      <formula>ROUND(D128,0)</formula>
    </cfRule>
  </conditionalFormatting>
  <conditionalFormatting sqref="E128:E134">
    <cfRule type="cellIs" dxfId="22" priority="3" stopIfTrue="1" operator="notEqual">
      <formula>ROUND(E128,0)</formula>
    </cfRule>
  </conditionalFormatting>
  <conditionalFormatting sqref="D139:D145">
    <cfRule type="cellIs" dxfId="21" priority="2" stopIfTrue="1" operator="notEqual">
      <formula>ROUND(D139,0)</formula>
    </cfRule>
  </conditionalFormatting>
  <conditionalFormatting sqref="E139:E145">
    <cfRule type="cellIs" dxfId="20" priority="1" stopIfTrue="1" operator="notEqual">
      <formula>ROUND(E139,0)</formula>
    </cfRule>
  </conditionalFormatting>
  <pageMargins left="0.23622047244094491" right="0.23622047244094491" top="0.74803149606299213" bottom="0.74803149606299213" header="0.31496062992125984" footer="0.31496062992125984"/>
  <pageSetup paperSize="9" scale="68" orientation="portrait" blackAndWhite="1" r:id="rId1"/>
  <headerFooter alignWithMargins="0"/>
  <rowBreaks count="2" manualBreakCount="2">
    <brk id="53" max="6" man="1"/>
    <brk id="110"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J42"/>
  <sheetViews>
    <sheetView showGridLines="0" topLeftCell="A2" zoomScaleNormal="100" workbookViewId="0">
      <selection activeCell="D8" sqref="D8"/>
    </sheetView>
  </sheetViews>
  <sheetFormatPr defaultRowHeight="12.75" x14ac:dyDescent="0.2"/>
  <cols>
    <col min="1" max="1" width="25.7109375" customWidth="1"/>
    <col min="2" max="2" width="45.7109375" customWidth="1"/>
    <col min="3" max="3" width="6.7109375" customWidth="1"/>
    <col min="4" max="5" width="15.7109375" customWidth="1"/>
    <col min="6" max="6" width="1.7109375" customWidth="1"/>
    <col min="7" max="7" width="75.7109375" customWidth="1"/>
    <col min="8" max="8" width="1.7109375" customWidth="1"/>
  </cols>
  <sheetData>
    <row r="1" spans="1:10" ht="18" customHeight="1" x14ac:dyDescent="0.2">
      <c r="A1" s="3" t="s">
        <v>408</v>
      </c>
      <c r="B1" s="4"/>
    </row>
    <row r="2" spans="1:10" ht="15" customHeight="1" x14ac:dyDescent="0.2">
      <c r="A2" s="8" t="str">
        <f>CONCATENATE(" UZOVI: ",NAW_gegevens!naw_uzovi_zorgkantoor,"   Wlz-regio: ",NAW_gegevens!naw_naam_zorgkantoor,"   Wlz-uitvoerder: ",NAW_gegevens!$B$6,)</f>
        <v xml:space="preserve"> UZOVI:    Wlz-regio:    Wlz-uitvoerder: </v>
      </c>
      <c r="B2" s="9"/>
    </row>
    <row r="3" spans="1:10" ht="15" customHeight="1" x14ac:dyDescent="0.2">
      <c r="A3" s="8"/>
      <c r="B3" s="9"/>
    </row>
    <row r="4" spans="1:10" x14ac:dyDescent="0.2">
      <c r="A4" s="10" t="s">
        <v>86</v>
      </c>
    </row>
    <row r="5" spans="1:10" s="12" customFormat="1" ht="18" customHeight="1" x14ac:dyDescent="0.2">
      <c r="A5" s="11" t="s">
        <v>290</v>
      </c>
    </row>
    <row r="6" spans="1:10" s="12" customFormat="1" ht="18" customHeight="1" x14ac:dyDescent="0.2">
      <c r="A6" s="227" t="s">
        <v>291</v>
      </c>
      <c r="B6" s="229" t="s">
        <v>292</v>
      </c>
      <c r="C6" s="225" t="s">
        <v>406</v>
      </c>
      <c r="D6" s="211" t="s">
        <v>90</v>
      </c>
      <c r="E6" s="212"/>
      <c r="I6" s="218" t="s">
        <v>404</v>
      </c>
      <c r="J6" s="219"/>
    </row>
    <row r="7" spans="1:10" s="12" customFormat="1" ht="18" customHeight="1" x14ac:dyDescent="0.2">
      <c r="A7" s="228"/>
      <c r="B7" s="230"/>
      <c r="C7" s="226"/>
      <c r="D7" s="15" t="s">
        <v>91</v>
      </c>
      <c r="E7" s="16" t="s">
        <v>92</v>
      </c>
      <c r="I7" s="220"/>
      <c r="J7" s="221"/>
    </row>
    <row r="8" spans="1:10" ht="18" customHeight="1" x14ac:dyDescent="0.2">
      <c r="A8" s="18" t="s">
        <v>358</v>
      </c>
      <c r="B8" s="99" t="s">
        <v>358</v>
      </c>
      <c r="C8" s="17" t="s">
        <v>85</v>
      </c>
      <c r="D8" s="155"/>
      <c r="E8" s="156"/>
      <c r="G8" s="120" t="str">
        <f t="shared" ref="G8:G41" si="0">IF(OR((D8=""),(E8="")),"",IF(OR(E8=0,(E8*D8)&lt;10),"",IF(ABS((E8/D8)/J8*100-100)&gt;10,CONCATENATE("REALISATIE: Kosten (bedrag per uur) wijken ",ROUND(((E8/D8)/J8)*100-100,2),"% af van het NZa-tarief."),"")))</f>
        <v/>
      </c>
      <c r="I8" s="138" t="s">
        <v>85</v>
      </c>
      <c r="J8" s="139">
        <v>32.39</v>
      </c>
    </row>
    <row r="9" spans="1:10" ht="18" customHeight="1" x14ac:dyDescent="0.2">
      <c r="A9" s="213" t="s">
        <v>294</v>
      </c>
      <c r="B9" s="99" t="s">
        <v>300</v>
      </c>
      <c r="C9" s="17" t="s">
        <v>0</v>
      </c>
      <c r="D9" s="155"/>
      <c r="E9" s="156"/>
      <c r="G9" s="120" t="str">
        <f t="shared" si="0"/>
        <v/>
      </c>
      <c r="I9" s="138" t="s">
        <v>0</v>
      </c>
      <c r="J9" s="139">
        <v>54.96</v>
      </c>
    </row>
    <row r="10" spans="1:10" ht="18" customHeight="1" x14ac:dyDescent="0.2">
      <c r="A10" s="214" t="s">
        <v>1</v>
      </c>
      <c r="B10" s="99" t="s">
        <v>301</v>
      </c>
      <c r="C10" s="17" t="s">
        <v>2</v>
      </c>
      <c r="D10" s="155"/>
      <c r="E10" s="156"/>
      <c r="G10" s="120" t="str">
        <f t="shared" si="0"/>
        <v/>
      </c>
      <c r="I10" s="138" t="s">
        <v>2</v>
      </c>
      <c r="J10" s="139">
        <v>58.87</v>
      </c>
    </row>
    <row r="11" spans="1:10" ht="18" customHeight="1" x14ac:dyDescent="0.2">
      <c r="A11" s="214" t="s">
        <v>1</v>
      </c>
      <c r="B11" s="99" t="s">
        <v>302</v>
      </c>
      <c r="C11" s="17" t="s">
        <v>3</v>
      </c>
      <c r="D11" s="155"/>
      <c r="E11" s="156"/>
      <c r="G11" s="120" t="str">
        <f t="shared" si="0"/>
        <v/>
      </c>
      <c r="I11" s="138" t="s">
        <v>3</v>
      </c>
      <c r="J11" s="139">
        <v>71.48</v>
      </c>
    </row>
    <row r="12" spans="1:10" ht="18" customHeight="1" x14ac:dyDescent="0.2">
      <c r="A12" s="214"/>
      <c r="B12" s="99" t="s">
        <v>303</v>
      </c>
      <c r="C12" s="17" t="s">
        <v>4</v>
      </c>
      <c r="D12" s="155"/>
      <c r="E12" s="156"/>
      <c r="G12" s="120" t="str">
        <f t="shared" si="0"/>
        <v/>
      </c>
      <c r="I12" s="138" t="s">
        <v>4</v>
      </c>
      <c r="J12" s="139">
        <v>54.96</v>
      </c>
    </row>
    <row r="13" spans="1:10" ht="18" customHeight="1" x14ac:dyDescent="0.2">
      <c r="A13" s="215"/>
      <c r="B13" s="99" t="s">
        <v>304</v>
      </c>
      <c r="C13" s="17" t="s">
        <v>5</v>
      </c>
      <c r="D13" s="155"/>
      <c r="E13" s="156"/>
      <c r="G13" s="120" t="str">
        <f t="shared" si="0"/>
        <v/>
      </c>
      <c r="I13" s="138" t="s">
        <v>5</v>
      </c>
      <c r="J13" s="139">
        <v>54.96</v>
      </c>
    </row>
    <row r="14" spans="1:10" ht="18" customHeight="1" x14ac:dyDescent="0.2">
      <c r="A14" s="222" t="s">
        <v>293</v>
      </c>
      <c r="B14" s="99" t="s">
        <v>305</v>
      </c>
      <c r="C14" s="17" t="s">
        <v>6</v>
      </c>
      <c r="D14" s="155"/>
      <c r="E14" s="156"/>
      <c r="G14" s="120" t="str">
        <f t="shared" si="0"/>
        <v/>
      </c>
      <c r="I14" s="138" t="s">
        <v>6</v>
      </c>
      <c r="J14" s="139">
        <v>71.48</v>
      </c>
    </row>
    <row r="15" spans="1:10" ht="18" customHeight="1" x14ac:dyDescent="0.2">
      <c r="A15" s="223" t="s">
        <v>7</v>
      </c>
      <c r="B15" s="99" t="s">
        <v>306</v>
      </c>
      <c r="C15" s="17" t="s">
        <v>8</v>
      </c>
      <c r="D15" s="155"/>
      <c r="E15" s="156"/>
      <c r="G15" s="120" t="str">
        <f t="shared" si="0"/>
        <v/>
      </c>
      <c r="I15" s="138" t="s">
        <v>8</v>
      </c>
      <c r="J15" s="139">
        <v>76.569999999999993</v>
      </c>
    </row>
    <row r="16" spans="1:10" ht="18" customHeight="1" x14ac:dyDescent="0.2">
      <c r="A16" s="223" t="s">
        <v>7</v>
      </c>
      <c r="B16" s="99" t="s">
        <v>398</v>
      </c>
      <c r="C16" s="17" t="s">
        <v>9</v>
      </c>
      <c r="D16" s="155"/>
      <c r="E16" s="156"/>
      <c r="G16" s="120" t="str">
        <f t="shared" si="0"/>
        <v/>
      </c>
      <c r="I16" s="138" t="s">
        <v>9</v>
      </c>
      <c r="J16" s="139">
        <v>89.66</v>
      </c>
    </row>
    <row r="17" spans="1:10" ht="18" customHeight="1" x14ac:dyDescent="0.2">
      <c r="A17" s="224"/>
      <c r="B17" s="99" t="s">
        <v>307</v>
      </c>
      <c r="C17" s="17" t="s">
        <v>10</v>
      </c>
      <c r="D17" s="155"/>
      <c r="E17" s="156"/>
      <c r="G17" s="120" t="str">
        <f t="shared" si="0"/>
        <v/>
      </c>
      <c r="I17" s="138" t="s">
        <v>10</v>
      </c>
      <c r="J17" s="139">
        <v>71.48</v>
      </c>
    </row>
    <row r="18" spans="1:10" ht="18" customHeight="1" x14ac:dyDescent="0.2">
      <c r="A18" s="222" t="s">
        <v>295</v>
      </c>
      <c r="B18" s="99" t="s">
        <v>295</v>
      </c>
      <c r="C18" s="17" t="s">
        <v>57</v>
      </c>
      <c r="D18" s="155"/>
      <c r="E18" s="156"/>
      <c r="G18" s="120" t="str">
        <f t="shared" si="0"/>
        <v/>
      </c>
      <c r="I18" s="138" t="s">
        <v>57</v>
      </c>
      <c r="J18" s="139">
        <v>61.56</v>
      </c>
    </row>
    <row r="19" spans="1:10" ht="18" customHeight="1" x14ac:dyDescent="0.2">
      <c r="A19" s="223" t="s">
        <v>52</v>
      </c>
      <c r="B19" s="99" t="s">
        <v>308</v>
      </c>
      <c r="C19" s="17" t="s">
        <v>51</v>
      </c>
      <c r="D19" s="155"/>
      <c r="E19" s="156"/>
      <c r="G19" s="120" t="str">
        <f t="shared" si="0"/>
        <v/>
      </c>
      <c r="I19" s="138" t="s">
        <v>51</v>
      </c>
      <c r="J19" s="139">
        <v>65.930000000000007</v>
      </c>
    </row>
    <row r="20" spans="1:10" ht="18" customHeight="1" x14ac:dyDescent="0.2">
      <c r="A20" s="223" t="s">
        <v>52</v>
      </c>
      <c r="B20" s="99" t="s">
        <v>309</v>
      </c>
      <c r="C20" s="17" t="s">
        <v>53</v>
      </c>
      <c r="D20" s="155"/>
      <c r="E20" s="156"/>
      <c r="G20" s="120" t="str">
        <f t="shared" si="0"/>
        <v/>
      </c>
      <c r="I20" s="138" t="s">
        <v>53</v>
      </c>
      <c r="J20" s="139">
        <v>98.2</v>
      </c>
    </row>
    <row r="21" spans="1:10" ht="18" customHeight="1" x14ac:dyDescent="0.2">
      <c r="A21" s="223" t="s">
        <v>52</v>
      </c>
      <c r="B21" s="99" t="s">
        <v>399</v>
      </c>
      <c r="C21" s="17" t="s">
        <v>54</v>
      </c>
      <c r="D21" s="155"/>
      <c r="E21" s="156"/>
      <c r="G21" s="120" t="str">
        <f t="shared" si="0"/>
        <v/>
      </c>
      <c r="I21" s="138" t="s">
        <v>54</v>
      </c>
      <c r="J21" s="139">
        <v>105.29</v>
      </c>
    </row>
    <row r="22" spans="1:10" ht="18" customHeight="1" x14ac:dyDescent="0.2">
      <c r="A22" s="223" t="s">
        <v>52</v>
      </c>
      <c r="B22" s="99" t="s">
        <v>310</v>
      </c>
      <c r="C22" s="17" t="s">
        <v>58</v>
      </c>
      <c r="D22" s="155"/>
      <c r="E22" s="156"/>
      <c r="G22" s="120" t="str">
        <f t="shared" si="0"/>
        <v/>
      </c>
      <c r="I22" s="138" t="s">
        <v>58</v>
      </c>
      <c r="J22" s="139">
        <v>109.32</v>
      </c>
    </row>
    <row r="23" spans="1:10" ht="18" customHeight="1" x14ac:dyDescent="0.2">
      <c r="A23" s="223" t="s">
        <v>52</v>
      </c>
      <c r="B23" s="99" t="s">
        <v>311</v>
      </c>
      <c r="C23" s="17" t="s">
        <v>59</v>
      </c>
      <c r="D23" s="155"/>
      <c r="E23" s="156"/>
      <c r="G23" s="120" t="str">
        <f t="shared" si="0"/>
        <v/>
      </c>
      <c r="I23" s="138" t="s">
        <v>59</v>
      </c>
      <c r="J23" s="139">
        <v>91.29</v>
      </c>
    </row>
    <row r="24" spans="1:10" ht="18" customHeight="1" x14ac:dyDescent="0.2">
      <c r="A24" s="223" t="s">
        <v>52</v>
      </c>
      <c r="B24" s="99" t="s">
        <v>312</v>
      </c>
      <c r="C24" s="17" t="s">
        <v>60</v>
      </c>
      <c r="D24" s="155"/>
      <c r="E24" s="156"/>
      <c r="G24" s="120" t="str">
        <f t="shared" si="0"/>
        <v/>
      </c>
      <c r="I24" s="138" t="s">
        <v>60</v>
      </c>
      <c r="J24" s="139">
        <v>134.36000000000001</v>
      </c>
    </row>
    <row r="25" spans="1:10" ht="18" customHeight="1" x14ac:dyDescent="0.2">
      <c r="A25" s="223" t="s">
        <v>52</v>
      </c>
      <c r="B25" s="99" t="s">
        <v>313</v>
      </c>
      <c r="C25" s="17" t="s">
        <v>61</v>
      </c>
      <c r="D25" s="155"/>
      <c r="E25" s="156"/>
      <c r="G25" s="120" t="str">
        <f t="shared" si="0"/>
        <v/>
      </c>
      <c r="I25" s="138" t="s">
        <v>61</v>
      </c>
      <c r="J25" s="139">
        <v>116.36</v>
      </c>
    </row>
    <row r="26" spans="1:10" ht="18" customHeight="1" x14ac:dyDescent="0.2">
      <c r="A26" s="223" t="s">
        <v>52</v>
      </c>
      <c r="B26" s="99" t="s">
        <v>314</v>
      </c>
      <c r="C26" s="17" t="s">
        <v>55</v>
      </c>
      <c r="D26" s="155"/>
      <c r="E26" s="156"/>
      <c r="G26" s="120" t="str">
        <f t="shared" si="0"/>
        <v/>
      </c>
      <c r="I26" s="138" t="s">
        <v>55</v>
      </c>
      <c r="J26" s="139">
        <v>51.68</v>
      </c>
    </row>
    <row r="27" spans="1:10" ht="18" customHeight="1" x14ac:dyDescent="0.2">
      <c r="A27" s="223" t="s">
        <v>52</v>
      </c>
      <c r="B27" s="99" t="s">
        <v>315</v>
      </c>
      <c r="C27" s="17" t="s">
        <v>56</v>
      </c>
      <c r="D27" s="155"/>
      <c r="E27" s="156"/>
      <c r="G27" s="120" t="str">
        <f t="shared" si="0"/>
        <v/>
      </c>
      <c r="I27" s="138" t="s">
        <v>56</v>
      </c>
      <c r="J27" s="139">
        <v>97.16</v>
      </c>
    </row>
    <row r="28" spans="1:10" ht="18" customHeight="1" x14ac:dyDescent="0.2">
      <c r="A28" s="224"/>
      <c r="B28" s="99" t="s">
        <v>316</v>
      </c>
      <c r="C28" s="17" t="s">
        <v>62</v>
      </c>
      <c r="D28" s="155"/>
      <c r="E28" s="156"/>
      <c r="F28" s="101"/>
      <c r="G28" s="120" t="str">
        <f t="shared" si="0"/>
        <v/>
      </c>
      <c r="I28" s="138" t="s">
        <v>62</v>
      </c>
      <c r="J28" s="139">
        <v>61.56</v>
      </c>
    </row>
    <row r="29" spans="1:10" ht="18" customHeight="1" x14ac:dyDescent="0.2">
      <c r="A29" s="214" t="s">
        <v>359</v>
      </c>
      <c r="B29" s="99" t="s">
        <v>317</v>
      </c>
      <c r="C29" s="17" t="s">
        <v>21</v>
      </c>
      <c r="D29" s="155"/>
      <c r="E29" s="156"/>
      <c r="G29" s="120" t="str">
        <f t="shared" si="0"/>
        <v/>
      </c>
      <c r="I29" s="138" t="s">
        <v>21</v>
      </c>
      <c r="J29" s="139">
        <v>157.27000000000001</v>
      </c>
    </row>
    <row r="30" spans="1:10" ht="18" customHeight="1" x14ac:dyDescent="0.2">
      <c r="A30" s="214"/>
      <c r="B30" s="99" t="s">
        <v>318</v>
      </c>
      <c r="C30" s="17" t="s">
        <v>22</v>
      </c>
      <c r="D30" s="155"/>
      <c r="E30" s="156"/>
      <c r="G30" s="120" t="str">
        <f t="shared" si="0"/>
        <v/>
      </c>
      <c r="I30" s="138" t="s">
        <v>22</v>
      </c>
      <c r="J30" s="139">
        <v>157.27000000000001</v>
      </c>
    </row>
    <row r="31" spans="1:10" ht="18" customHeight="1" x14ac:dyDescent="0.2">
      <c r="A31" s="214" t="s">
        <v>12</v>
      </c>
      <c r="B31" s="99" t="s">
        <v>319</v>
      </c>
      <c r="C31" s="17" t="s">
        <v>11</v>
      </c>
      <c r="D31" s="155"/>
      <c r="E31" s="156"/>
      <c r="G31" s="120" t="str">
        <f t="shared" si="0"/>
        <v/>
      </c>
      <c r="I31" s="138" t="s">
        <v>11</v>
      </c>
      <c r="J31" s="139">
        <v>126.07</v>
      </c>
    </row>
    <row r="32" spans="1:10" ht="18" customHeight="1" x14ac:dyDescent="0.2">
      <c r="A32" s="214" t="s">
        <v>12</v>
      </c>
      <c r="B32" s="99" t="s">
        <v>320</v>
      </c>
      <c r="C32" s="17" t="s">
        <v>13</v>
      </c>
      <c r="D32" s="155"/>
      <c r="E32" s="156"/>
      <c r="G32" s="120" t="str">
        <f t="shared" si="0"/>
        <v/>
      </c>
      <c r="I32" s="138" t="s">
        <v>13</v>
      </c>
      <c r="J32" s="139">
        <v>89.55</v>
      </c>
    </row>
    <row r="33" spans="1:10" ht="18" customHeight="1" x14ac:dyDescent="0.2">
      <c r="A33" s="214"/>
      <c r="B33" s="99" t="s">
        <v>401</v>
      </c>
      <c r="C33" s="17" t="s">
        <v>20</v>
      </c>
      <c r="D33" s="155"/>
      <c r="E33" s="156"/>
      <c r="G33" s="120" t="str">
        <f t="shared" si="0"/>
        <v/>
      </c>
      <c r="I33" s="138" t="s">
        <v>20</v>
      </c>
      <c r="J33" s="139">
        <v>115.32</v>
      </c>
    </row>
    <row r="34" spans="1:10" ht="18" customHeight="1" x14ac:dyDescent="0.2">
      <c r="A34" s="214" t="s">
        <v>12</v>
      </c>
      <c r="B34" s="99" t="s">
        <v>400</v>
      </c>
      <c r="C34" s="17" t="s">
        <v>14</v>
      </c>
      <c r="D34" s="155"/>
      <c r="E34" s="156"/>
      <c r="G34" s="120" t="str">
        <f t="shared" si="0"/>
        <v/>
      </c>
      <c r="I34" s="138" t="s">
        <v>14</v>
      </c>
      <c r="J34" s="139">
        <v>127.83</v>
      </c>
    </row>
    <row r="35" spans="1:10" ht="18" customHeight="1" x14ac:dyDescent="0.2">
      <c r="A35" s="214" t="s">
        <v>12</v>
      </c>
      <c r="B35" s="99" t="s">
        <v>321</v>
      </c>
      <c r="C35" s="17" t="s">
        <v>15</v>
      </c>
      <c r="D35" s="155"/>
      <c r="E35" s="156"/>
      <c r="G35" s="120" t="str">
        <f t="shared" si="0"/>
        <v/>
      </c>
      <c r="I35" s="138" t="s">
        <v>15</v>
      </c>
      <c r="J35" s="139">
        <v>127.83</v>
      </c>
    </row>
    <row r="36" spans="1:10" ht="18" customHeight="1" x14ac:dyDescent="0.2">
      <c r="A36" s="214" t="s">
        <v>12</v>
      </c>
      <c r="B36" s="99" t="s">
        <v>322</v>
      </c>
      <c r="C36" s="17" t="s">
        <v>16</v>
      </c>
      <c r="D36" s="155"/>
      <c r="E36" s="156"/>
      <c r="G36" s="120" t="str">
        <f t="shared" si="0"/>
        <v/>
      </c>
      <c r="I36" s="138" t="s">
        <v>16</v>
      </c>
      <c r="J36" s="139">
        <v>127.83</v>
      </c>
    </row>
    <row r="37" spans="1:10" ht="18" customHeight="1" x14ac:dyDescent="0.2">
      <c r="A37" s="214" t="s">
        <v>12</v>
      </c>
      <c r="B37" s="99" t="s">
        <v>323</v>
      </c>
      <c r="C37" s="17" t="s">
        <v>17</v>
      </c>
      <c r="D37" s="155"/>
      <c r="E37" s="156"/>
      <c r="G37" s="120" t="str">
        <f t="shared" si="0"/>
        <v/>
      </c>
      <c r="I37" s="138" t="s">
        <v>17</v>
      </c>
      <c r="J37" s="139">
        <v>132.69999999999999</v>
      </c>
    </row>
    <row r="38" spans="1:10" ht="18" customHeight="1" x14ac:dyDescent="0.2">
      <c r="A38" s="214" t="s">
        <v>12</v>
      </c>
      <c r="B38" s="99" t="s">
        <v>324</v>
      </c>
      <c r="C38" s="17" t="s">
        <v>18</v>
      </c>
      <c r="D38" s="155"/>
      <c r="E38" s="156"/>
      <c r="G38" s="120" t="str">
        <f t="shared" si="0"/>
        <v/>
      </c>
      <c r="I38" s="138" t="s">
        <v>18</v>
      </c>
      <c r="J38" s="139">
        <v>144.87</v>
      </c>
    </row>
    <row r="39" spans="1:10" ht="18" customHeight="1" x14ac:dyDescent="0.2">
      <c r="A39" s="214" t="s">
        <v>12</v>
      </c>
      <c r="B39" s="99" t="s">
        <v>299</v>
      </c>
      <c r="C39" s="17" t="s">
        <v>19</v>
      </c>
      <c r="D39" s="155"/>
      <c r="E39" s="156"/>
      <c r="G39" s="120" t="str">
        <f t="shared" si="0"/>
        <v/>
      </c>
      <c r="I39" s="138" t="s">
        <v>19</v>
      </c>
      <c r="J39" s="139">
        <v>128.44</v>
      </c>
    </row>
    <row r="40" spans="1:10" ht="23.1" customHeight="1" x14ac:dyDescent="0.2">
      <c r="A40" s="216" t="s">
        <v>296</v>
      </c>
      <c r="B40" s="100" t="s">
        <v>297</v>
      </c>
      <c r="C40" s="17" t="s">
        <v>23</v>
      </c>
      <c r="D40" s="155"/>
      <c r="E40" s="156"/>
      <c r="G40" s="120" t="str">
        <f t="shared" si="0"/>
        <v/>
      </c>
      <c r="I40" s="138" t="s">
        <v>23</v>
      </c>
      <c r="J40" s="139">
        <v>29.57</v>
      </c>
    </row>
    <row r="41" spans="1:10" ht="18" customHeight="1" x14ac:dyDescent="0.2">
      <c r="A41" s="217"/>
      <c r="B41" s="99" t="s">
        <v>298</v>
      </c>
      <c r="C41" s="17" t="s">
        <v>24</v>
      </c>
      <c r="D41" s="155"/>
      <c r="E41" s="156"/>
      <c r="G41" s="120" t="str">
        <f t="shared" si="0"/>
        <v/>
      </c>
      <c r="I41" s="140" t="s">
        <v>24</v>
      </c>
      <c r="J41" s="141">
        <v>23.99</v>
      </c>
    </row>
    <row r="42" spans="1:10" s="12" customFormat="1" ht="23.1" customHeight="1" x14ac:dyDescent="0.2">
      <c r="A42" s="197" t="s">
        <v>325</v>
      </c>
      <c r="B42" s="198"/>
      <c r="C42" s="210"/>
      <c r="D42" s="19"/>
      <c r="E42" s="21">
        <f>SUM(E8:E41)</f>
        <v>0</v>
      </c>
    </row>
  </sheetData>
  <protectedRanges>
    <protectedRange sqref="D8:E41" name="Bereik1"/>
  </protectedRanges>
  <mergeCells count="11">
    <mergeCell ref="A42:C42"/>
    <mergeCell ref="D6:E6"/>
    <mergeCell ref="A9:A13"/>
    <mergeCell ref="A40:A41"/>
    <mergeCell ref="I6:J7"/>
    <mergeCell ref="A14:A17"/>
    <mergeCell ref="A18:A28"/>
    <mergeCell ref="A29:A39"/>
    <mergeCell ref="C6:C7"/>
    <mergeCell ref="A6:A7"/>
    <mergeCell ref="B6:B7"/>
  </mergeCells>
  <phoneticPr fontId="0" type="noConversion"/>
  <conditionalFormatting sqref="F28">
    <cfRule type="cellIs" dxfId="19" priority="4" stopIfTrue="1" operator="notEqual">
      <formula>ROUND(F28,0)</formula>
    </cfRule>
  </conditionalFormatting>
  <conditionalFormatting sqref="D8:E41">
    <cfRule type="cellIs" dxfId="18" priority="1" stopIfTrue="1" operator="notEqual">
      <formula>ROUND(D8,0)</formula>
    </cfRule>
  </conditionalFormatting>
  <dataValidations count="1">
    <dataValidation type="textLength" operator="greaterThanOrEqual" showInputMessage="1" showErrorMessage="1" sqref="D8:E41">
      <formula1>1</formula1>
    </dataValidation>
  </dataValidations>
  <pageMargins left="0.23622047244094491" right="0.23622047244094491" top="0.74803149606299213" bottom="0.74803149606299213" header="0.31496062992125984" footer="0.31496062992125984"/>
  <pageSetup paperSize="9" scale="70"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113"/>
  <sheetViews>
    <sheetView showGridLines="0" zoomScale="85" zoomScaleNormal="85" workbookViewId="0">
      <selection activeCell="F26" sqref="F26"/>
    </sheetView>
  </sheetViews>
  <sheetFormatPr defaultRowHeight="12.75" x14ac:dyDescent="0.2"/>
  <cols>
    <col min="1" max="1" width="100.7109375" customWidth="1"/>
    <col min="2" max="2" width="7.28515625" customWidth="1"/>
    <col min="3" max="4" width="15.7109375" customWidth="1"/>
    <col min="5" max="5" width="1.7109375" customWidth="1"/>
    <col min="6" max="6" width="43.28515625" customWidth="1"/>
    <col min="7" max="7" width="1.7109375" customWidth="1"/>
    <col min="8" max="8" width="13.28515625" customWidth="1"/>
    <col min="9" max="9" width="12.42578125" bestFit="1" customWidth="1"/>
  </cols>
  <sheetData>
    <row r="1" spans="1:9" ht="18" customHeight="1" x14ac:dyDescent="0.2">
      <c r="A1" s="3" t="s">
        <v>408</v>
      </c>
      <c r="B1" s="4"/>
    </row>
    <row r="2" spans="1:9" ht="15" customHeight="1" x14ac:dyDescent="0.2">
      <c r="A2" s="8" t="str">
        <f>CONCATENATE(" UZOVI: ",NAW_gegevens!naw_uzovi_zorgkantoor,"   Wlz-regio: ",NAW_gegevens!naw_naam_zorgkantoor,"   Wlz-uitvoerder: ",NAW_gegevens!$B$6,)</f>
        <v xml:space="preserve"> UZOVI:    Wlz-regio:    Wlz-uitvoerder: </v>
      </c>
      <c r="B2" s="9"/>
    </row>
    <row r="3" spans="1:9" ht="15" customHeight="1" x14ac:dyDescent="0.2">
      <c r="A3" s="8"/>
      <c r="B3" s="9"/>
    </row>
    <row r="4" spans="1:9" x14ac:dyDescent="0.2">
      <c r="A4" s="10" t="s">
        <v>86</v>
      </c>
    </row>
    <row r="5" spans="1:9" s="12" customFormat="1" ht="18" customHeight="1" x14ac:dyDescent="0.2">
      <c r="A5" s="13" t="s">
        <v>365</v>
      </c>
      <c r="B5" s="103"/>
    </row>
    <row r="6" spans="1:9" s="12" customFormat="1" ht="18" customHeight="1" x14ac:dyDescent="0.2">
      <c r="A6" s="227" t="s">
        <v>362</v>
      </c>
      <c r="B6" s="225" t="s">
        <v>326</v>
      </c>
      <c r="C6" s="233" t="s">
        <v>90</v>
      </c>
      <c r="D6" s="202"/>
      <c r="H6" s="238" t="s">
        <v>402</v>
      </c>
      <c r="I6" s="239"/>
    </row>
    <row r="7" spans="1:9" s="12" customFormat="1" ht="18" customHeight="1" x14ac:dyDescent="0.2">
      <c r="A7" s="231"/>
      <c r="B7" s="232"/>
      <c r="C7" s="15" t="s">
        <v>91</v>
      </c>
      <c r="D7" s="16" t="s">
        <v>92</v>
      </c>
      <c r="H7" s="121" t="s">
        <v>348</v>
      </c>
      <c r="I7" s="121" t="s">
        <v>349</v>
      </c>
    </row>
    <row r="8" spans="1:9" ht="18" customHeight="1" x14ac:dyDescent="0.2">
      <c r="A8" s="106" t="s">
        <v>121</v>
      </c>
      <c r="B8" s="104" t="s">
        <v>34</v>
      </c>
      <c r="C8" s="157"/>
      <c r="D8" s="156"/>
      <c r="F8" s="119" t="str">
        <f>IF(OR(NOT(ISNUMBER(C8)),NOT(ISNUMBER(D8)),C8=0,D8=0),"",IF(D8/C8&lt;H8,"REALISATIE: De gemiddelde kosten zijn lager dan het laagste tarief",IF(D8/C8&gt;I8,"REALISATIE: De gemiddelde kosten zijn hoger dan het hoogste tarief","")))</f>
        <v/>
      </c>
      <c r="H8" s="136">
        <v>70.87</v>
      </c>
      <c r="I8" s="136">
        <v>70.87</v>
      </c>
    </row>
    <row r="9" spans="1:9" ht="18" customHeight="1" x14ac:dyDescent="0.2">
      <c r="A9" s="106" t="s">
        <v>122</v>
      </c>
      <c r="B9" s="104" t="s">
        <v>35</v>
      </c>
      <c r="C9" s="157"/>
      <c r="D9" s="156"/>
      <c r="F9" s="119" t="str">
        <f t="shared" ref="F9:F17" si="0">IF(OR(NOT(ISNUMBER(C9)),NOT(ISNUMBER(D9)),C9=0,D9=0),"",IF(D9/C9&lt;H9,"REALISATIE: De gemiddelde kosten zijn lager dan het laagste tarief",IF(D9/C9&gt;I9,"REALISATIE: De gemiddelde kosten zijn hoger dan het hoogste tarief","")))</f>
        <v/>
      </c>
      <c r="H9" s="136">
        <v>93.85</v>
      </c>
      <c r="I9" s="136">
        <v>93.85</v>
      </c>
    </row>
    <row r="10" spans="1:9" ht="18" customHeight="1" x14ac:dyDescent="0.2">
      <c r="A10" s="106" t="s">
        <v>123</v>
      </c>
      <c r="B10" s="104" t="s">
        <v>36</v>
      </c>
      <c r="C10" s="157"/>
      <c r="D10" s="156"/>
      <c r="F10" s="119" t="str">
        <f t="shared" si="0"/>
        <v/>
      </c>
      <c r="H10" s="136">
        <v>124.29</v>
      </c>
      <c r="I10" s="136">
        <v>146.31</v>
      </c>
    </row>
    <row r="11" spans="1:9" ht="18" customHeight="1" x14ac:dyDescent="0.2">
      <c r="A11" s="106" t="s">
        <v>124</v>
      </c>
      <c r="B11" s="104" t="s">
        <v>37</v>
      </c>
      <c r="C11" s="157"/>
      <c r="D11" s="156"/>
      <c r="F11" s="119" t="str">
        <f t="shared" si="0"/>
        <v/>
      </c>
      <c r="H11" s="136">
        <v>133.83000000000001</v>
      </c>
      <c r="I11" s="136">
        <v>156.44999999999999</v>
      </c>
    </row>
    <row r="12" spans="1:9" ht="18" customHeight="1" x14ac:dyDescent="0.2">
      <c r="A12" s="106" t="s">
        <v>125</v>
      </c>
      <c r="B12" s="104" t="s">
        <v>38</v>
      </c>
      <c r="C12" s="157"/>
      <c r="D12" s="156"/>
      <c r="F12" s="119" t="str">
        <f t="shared" si="0"/>
        <v/>
      </c>
      <c r="H12" s="136">
        <v>184.08</v>
      </c>
      <c r="I12" s="136">
        <v>208.48</v>
      </c>
    </row>
    <row r="13" spans="1:9" ht="18" customHeight="1" x14ac:dyDescent="0.2">
      <c r="A13" s="106" t="s">
        <v>126</v>
      </c>
      <c r="B13" s="104" t="s">
        <v>39</v>
      </c>
      <c r="C13" s="157"/>
      <c r="D13" s="156"/>
      <c r="F13" s="119" t="str">
        <f t="shared" si="0"/>
        <v/>
      </c>
      <c r="H13" s="136">
        <v>184.44</v>
      </c>
      <c r="I13" s="136">
        <v>208.83</v>
      </c>
    </row>
    <row r="14" spans="1:9" ht="18" customHeight="1" x14ac:dyDescent="0.2">
      <c r="A14" s="106" t="s">
        <v>360</v>
      </c>
      <c r="B14" s="104" t="s">
        <v>40</v>
      </c>
      <c r="C14" s="157"/>
      <c r="D14" s="156"/>
      <c r="F14" s="119" t="str">
        <f t="shared" si="0"/>
        <v/>
      </c>
      <c r="H14" s="136">
        <v>215.67</v>
      </c>
      <c r="I14" s="136">
        <v>248.6</v>
      </c>
    </row>
    <row r="15" spans="1:9" ht="18" customHeight="1" x14ac:dyDescent="0.2">
      <c r="A15" s="106" t="s">
        <v>361</v>
      </c>
      <c r="B15" s="104" t="s">
        <v>41</v>
      </c>
      <c r="C15" s="157"/>
      <c r="D15" s="156"/>
      <c r="F15" s="119" t="str">
        <f t="shared" si="0"/>
        <v/>
      </c>
      <c r="H15" s="136">
        <v>249.59</v>
      </c>
      <c r="I15" s="136">
        <v>282.45</v>
      </c>
    </row>
    <row r="16" spans="1:9" ht="18" customHeight="1" x14ac:dyDescent="0.2">
      <c r="A16" s="106" t="s">
        <v>127</v>
      </c>
      <c r="B16" s="104" t="s">
        <v>364</v>
      </c>
      <c r="C16" s="157"/>
      <c r="D16" s="156"/>
      <c r="F16" s="119" t="str">
        <f t="shared" si="0"/>
        <v/>
      </c>
      <c r="H16" s="136">
        <v>178.75</v>
      </c>
      <c r="I16" s="136">
        <v>245.85</v>
      </c>
    </row>
    <row r="17" spans="1:9" ht="18" customHeight="1" x14ac:dyDescent="0.2">
      <c r="A17" s="106" t="s">
        <v>128</v>
      </c>
      <c r="B17" s="104" t="s">
        <v>43</v>
      </c>
      <c r="C17" s="157"/>
      <c r="D17" s="156"/>
      <c r="F17" s="119" t="str">
        <f t="shared" si="0"/>
        <v/>
      </c>
      <c r="H17" s="142">
        <v>272.35000000000002</v>
      </c>
      <c r="I17" s="142">
        <v>305.32</v>
      </c>
    </row>
    <row r="18" spans="1:9" ht="23.1" customHeight="1" x14ac:dyDescent="0.2">
      <c r="A18" s="186" t="s">
        <v>363</v>
      </c>
      <c r="B18" s="237"/>
      <c r="C18" s="20"/>
      <c r="D18" s="21">
        <f>SUM(D8:D17)</f>
        <v>0</v>
      </c>
      <c r="H18" s="143"/>
      <c r="I18" s="143"/>
    </row>
    <row r="19" spans="1:9" ht="18" customHeight="1" x14ac:dyDescent="0.2">
      <c r="H19" s="143"/>
      <c r="I19" s="143"/>
    </row>
    <row r="20" spans="1:9" ht="18" customHeight="1" x14ac:dyDescent="0.2">
      <c r="A20" s="13" t="s">
        <v>366</v>
      </c>
      <c r="H20" s="143"/>
      <c r="I20" s="143"/>
    </row>
    <row r="21" spans="1:9" s="12" customFormat="1" ht="18" customHeight="1" x14ac:dyDescent="0.2">
      <c r="A21" s="227" t="s">
        <v>385</v>
      </c>
      <c r="B21" s="225" t="s">
        <v>326</v>
      </c>
      <c r="C21" s="233" t="s">
        <v>90</v>
      </c>
      <c r="D21" s="202"/>
      <c r="H21" s="234" t="s">
        <v>402</v>
      </c>
      <c r="I21" s="235"/>
    </row>
    <row r="22" spans="1:9" s="12" customFormat="1" ht="18" customHeight="1" x14ac:dyDescent="0.2">
      <c r="A22" s="228"/>
      <c r="B22" s="232"/>
      <c r="C22" s="15" t="s">
        <v>91</v>
      </c>
      <c r="D22" s="16" t="s">
        <v>92</v>
      </c>
      <c r="H22" s="123" t="s">
        <v>348</v>
      </c>
      <c r="I22" s="123" t="s">
        <v>349</v>
      </c>
    </row>
    <row r="23" spans="1:9" ht="18" customHeight="1" x14ac:dyDescent="0.2">
      <c r="A23" s="106" t="s">
        <v>129</v>
      </c>
      <c r="B23" s="104" t="s">
        <v>25</v>
      </c>
      <c r="C23" s="157"/>
      <c r="D23" s="156"/>
      <c r="F23" s="119" t="str">
        <f>IF(OR(NOT(ISNUMBER(C23)),NOT(ISNUMBER(D23)),C23=0,D23=0),"",IF(D23/C23&lt;H23,"REALISATIE: De gemiddelde kosten zijn lager dan het laagste tarief",IF(D23/C23&gt;I23,"REALISATIE: De gemiddelde kosten zijn hoger dan het hoogste tarief","")))</f>
        <v/>
      </c>
      <c r="H23" s="136">
        <v>96.42</v>
      </c>
      <c r="I23" s="136">
        <v>96.42</v>
      </c>
    </row>
    <row r="24" spans="1:9" ht="18" customHeight="1" x14ac:dyDescent="0.2">
      <c r="A24" s="106" t="s">
        <v>130</v>
      </c>
      <c r="B24" s="104" t="s">
        <v>26</v>
      </c>
      <c r="C24" s="157"/>
      <c r="D24" s="156"/>
      <c r="F24" s="119" t="str">
        <f t="shared" ref="F24:F30" si="1">IF(OR(NOT(ISNUMBER(C24)),NOT(ISNUMBER(D24)),C24=0,D24=0),"",IF(D24/C24&lt;H24,"REALISATIE: De gemiddelde kosten zijn lager dan het laagste tarief",IF(D24/C24&gt;I24,"REALISATIE: De gemiddelde kosten zijn hoger dan het hoogste tarief","")))</f>
        <v/>
      </c>
      <c r="H24" s="136">
        <v>107.76</v>
      </c>
      <c r="I24" s="136">
        <v>107.76</v>
      </c>
    </row>
    <row r="25" spans="1:9" ht="18" customHeight="1" x14ac:dyDescent="0.2">
      <c r="A25" s="106" t="s">
        <v>131</v>
      </c>
      <c r="B25" s="104" t="s">
        <v>27</v>
      </c>
      <c r="C25" s="157"/>
      <c r="D25" s="156"/>
      <c r="F25" s="119" t="str">
        <f t="shared" si="1"/>
        <v/>
      </c>
      <c r="H25" s="136">
        <v>131.49</v>
      </c>
      <c r="I25" s="136">
        <v>154.71</v>
      </c>
    </row>
    <row r="26" spans="1:9" ht="18" customHeight="1" x14ac:dyDescent="0.2">
      <c r="A26" s="106" t="s">
        <v>132</v>
      </c>
      <c r="B26" s="104" t="s">
        <v>28</v>
      </c>
      <c r="C26" s="157"/>
      <c r="D26" s="156"/>
      <c r="F26" s="119" t="str">
        <f t="shared" si="1"/>
        <v/>
      </c>
      <c r="H26" s="136">
        <v>151.54</v>
      </c>
      <c r="I26" s="136">
        <v>179.37</v>
      </c>
    </row>
    <row r="27" spans="1:9" ht="18" customHeight="1" x14ac:dyDescent="0.2">
      <c r="A27" s="106" t="s">
        <v>133</v>
      </c>
      <c r="B27" s="104" t="s">
        <v>33</v>
      </c>
      <c r="C27" s="157"/>
      <c r="D27" s="156"/>
      <c r="F27" s="119" t="str">
        <f t="shared" si="1"/>
        <v/>
      </c>
      <c r="H27" s="136">
        <v>210.93</v>
      </c>
      <c r="I27" s="136">
        <v>245.15</v>
      </c>
    </row>
    <row r="28" spans="1:9" ht="18" customHeight="1" x14ac:dyDescent="0.2">
      <c r="A28" s="106" t="s">
        <v>134</v>
      </c>
      <c r="B28" s="104" t="s">
        <v>29</v>
      </c>
      <c r="C28" s="157"/>
      <c r="D28" s="156"/>
      <c r="F28" s="119" t="str">
        <f t="shared" si="1"/>
        <v/>
      </c>
      <c r="H28" s="136">
        <v>175.6</v>
      </c>
      <c r="I28" s="136">
        <v>208.76</v>
      </c>
    </row>
    <row r="29" spans="1:9" ht="18" customHeight="1" x14ac:dyDescent="0.2">
      <c r="A29" s="106" t="s">
        <v>367</v>
      </c>
      <c r="B29" s="104" t="s">
        <v>30</v>
      </c>
      <c r="C29" s="157"/>
      <c r="D29" s="156"/>
      <c r="F29" s="119" t="str">
        <f t="shared" si="1"/>
        <v/>
      </c>
      <c r="H29" s="136">
        <v>230.85</v>
      </c>
      <c r="I29" s="136">
        <v>238.36</v>
      </c>
    </row>
    <row r="30" spans="1:9" ht="18" customHeight="1" x14ac:dyDescent="0.2">
      <c r="A30" s="106" t="s">
        <v>135</v>
      </c>
      <c r="B30" s="104" t="s">
        <v>31</v>
      </c>
      <c r="C30" s="157"/>
      <c r="D30" s="156"/>
      <c r="F30" s="119" t="str">
        <f t="shared" si="1"/>
        <v/>
      </c>
      <c r="H30" s="142">
        <v>259.8</v>
      </c>
      <c r="I30" s="142">
        <v>302.04000000000002</v>
      </c>
    </row>
    <row r="31" spans="1:9" ht="23.1" customHeight="1" x14ac:dyDescent="0.2">
      <c r="A31" s="186" t="s">
        <v>368</v>
      </c>
      <c r="B31" s="237"/>
      <c r="C31" s="20"/>
      <c r="D31" s="21">
        <f>SUM(D23:D30)</f>
        <v>0</v>
      </c>
      <c r="H31" s="143"/>
      <c r="I31" s="143"/>
    </row>
    <row r="32" spans="1:9" ht="18" customHeight="1" x14ac:dyDescent="0.2">
      <c r="H32" s="143"/>
      <c r="I32" s="143"/>
    </row>
    <row r="33" spans="1:9" s="12" customFormat="1" ht="18" customHeight="1" x14ac:dyDescent="0.2">
      <c r="A33" s="227" t="s">
        <v>369</v>
      </c>
      <c r="B33" s="225" t="s">
        <v>326</v>
      </c>
      <c r="C33" s="233" t="s">
        <v>90</v>
      </c>
      <c r="D33" s="202"/>
      <c r="H33" s="234" t="s">
        <v>402</v>
      </c>
      <c r="I33" s="235"/>
    </row>
    <row r="34" spans="1:9" s="12" customFormat="1" ht="18" customHeight="1" x14ac:dyDescent="0.2">
      <c r="A34" s="231"/>
      <c r="B34" s="232"/>
      <c r="C34" s="15" t="s">
        <v>91</v>
      </c>
      <c r="D34" s="16" t="s">
        <v>92</v>
      </c>
      <c r="H34" s="123" t="s">
        <v>348</v>
      </c>
      <c r="I34" s="123" t="s">
        <v>349</v>
      </c>
    </row>
    <row r="35" spans="1:9" ht="18" customHeight="1" x14ac:dyDescent="0.2">
      <c r="A35" s="106" t="s">
        <v>129</v>
      </c>
      <c r="B35" s="104" t="s">
        <v>25</v>
      </c>
      <c r="C35" s="157"/>
      <c r="D35" s="156"/>
      <c r="F35" s="119" t="str">
        <f>IF(OR(NOT(ISNUMBER(C35)),NOT(ISNUMBER(D35)),C35=0,D35=0),"",IF(D35/C35&lt;H35,"REALISATIE: De gemiddelde kosten zijn lager dan het laagste tarief",IF(D35/C35&gt;I35,"REALISATIE: De gemiddelde kosten zijn hoger dan het hoogste tarief","")))</f>
        <v/>
      </c>
      <c r="H35" s="136">
        <v>55.07</v>
      </c>
      <c r="I35" s="136">
        <v>55.07</v>
      </c>
    </row>
    <row r="36" spans="1:9" ht="18" customHeight="1" x14ac:dyDescent="0.2">
      <c r="A36" s="106" t="s">
        <v>130</v>
      </c>
      <c r="B36" s="104" t="s">
        <v>26</v>
      </c>
      <c r="C36" s="157"/>
      <c r="D36" s="156"/>
      <c r="F36" s="119" t="str">
        <f t="shared" ref="F36:F42" si="2">IF(OR(NOT(ISNUMBER(C36)),NOT(ISNUMBER(D36)),C36=0,D36=0),"",IF(D36/C36&lt;H36,"REALISATIE: De gemiddelde kosten zijn lager dan het laagste tarief",IF(D36/C36&gt;I36,"REALISATIE: De gemiddelde kosten zijn hoger dan het hoogste tarief","")))</f>
        <v/>
      </c>
      <c r="H36" s="136">
        <v>67.61</v>
      </c>
      <c r="I36" s="136">
        <v>67.61</v>
      </c>
    </row>
    <row r="37" spans="1:9" ht="18" customHeight="1" x14ac:dyDescent="0.2">
      <c r="A37" s="106" t="s">
        <v>131</v>
      </c>
      <c r="B37" s="104" t="s">
        <v>27</v>
      </c>
      <c r="C37" s="157"/>
      <c r="D37" s="156"/>
      <c r="F37" s="119" t="str">
        <f t="shared" si="2"/>
        <v/>
      </c>
      <c r="H37" s="136">
        <v>93.29</v>
      </c>
      <c r="I37" s="136">
        <v>115.47</v>
      </c>
    </row>
    <row r="38" spans="1:9" ht="18" customHeight="1" x14ac:dyDescent="0.2">
      <c r="A38" s="106" t="s">
        <v>132</v>
      </c>
      <c r="B38" s="104" t="s">
        <v>28</v>
      </c>
      <c r="C38" s="157"/>
      <c r="D38" s="156"/>
      <c r="F38" s="119" t="str">
        <f t="shared" si="2"/>
        <v/>
      </c>
      <c r="H38" s="136">
        <v>114.18</v>
      </c>
      <c r="I38" s="136">
        <v>152.13</v>
      </c>
    </row>
    <row r="39" spans="1:9" ht="18" customHeight="1" x14ac:dyDescent="0.2">
      <c r="A39" s="106" t="s">
        <v>133</v>
      </c>
      <c r="B39" s="104" t="s">
        <v>33</v>
      </c>
      <c r="C39" s="157"/>
      <c r="D39" s="156"/>
      <c r="F39" s="119" t="str">
        <f t="shared" si="2"/>
        <v/>
      </c>
      <c r="H39" s="136">
        <v>152.72999999999999</v>
      </c>
      <c r="I39" s="136">
        <v>184.48</v>
      </c>
    </row>
    <row r="40" spans="1:9" ht="18" customHeight="1" x14ac:dyDescent="0.2">
      <c r="A40" s="106" t="s">
        <v>134</v>
      </c>
      <c r="B40" s="104" t="s">
        <v>29</v>
      </c>
      <c r="C40" s="157"/>
      <c r="D40" s="156"/>
      <c r="F40" s="119" t="str">
        <f t="shared" si="2"/>
        <v/>
      </c>
      <c r="H40" s="136">
        <v>119.01</v>
      </c>
      <c r="I40" s="136">
        <v>161.16</v>
      </c>
    </row>
    <row r="41" spans="1:9" ht="18" customHeight="1" x14ac:dyDescent="0.2">
      <c r="A41" s="106" t="s">
        <v>367</v>
      </c>
      <c r="B41" s="104" t="s">
        <v>30</v>
      </c>
      <c r="C41" s="157"/>
      <c r="D41" s="156"/>
      <c r="F41" s="119" t="str">
        <f t="shared" si="2"/>
        <v/>
      </c>
      <c r="H41" s="136">
        <v>165.87</v>
      </c>
      <c r="I41" s="136">
        <v>239.28</v>
      </c>
    </row>
    <row r="42" spans="1:9" ht="18" customHeight="1" x14ac:dyDescent="0.2">
      <c r="A42" s="106" t="s">
        <v>135</v>
      </c>
      <c r="B42" s="104" t="s">
        <v>31</v>
      </c>
      <c r="C42" s="157"/>
      <c r="D42" s="156"/>
      <c r="F42" s="119" t="str">
        <f t="shared" si="2"/>
        <v/>
      </c>
      <c r="H42" s="142">
        <v>179.99</v>
      </c>
      <c r="I42" s="142">
        <v>223.73</v>
      </c>
    </row>
    <row r="43" spans="1:9" ht="23.1" customHeight="1" x14ac:dyDescent="0.2">
      <c r="A43" s="186" t="s">
        <v>370</v>
      </c>
      <c r="B43" s="236"/>
      <c r="C43" s="20"/>
      <c r="D43" s="21">
        <f>SUM(D35:D42)</f>
        <v>0</v>
      </c>
      <c r="H43" s="143"/>
      <c r="I43" s="143"/>
    </row>
    <row r="44" spans="1:9" ht="24" customHeight="1" x14ac:dyDescent="0.2">
      <c r="H44" s="143"/>
      <c r="I44" s="143"/>
    </row>
    <row r="45" spans="1:9" ht="18" customHeight="1" x14ac:dyDescent="0.2">
      <c r="A45" s="227" t="s">
        <v>371</v>
      </c>
      <c r="B45" s="225" t="s">
        <v>326</v>
      </c>
      <c r="C45" s="233" t="s">
        <v>90</v>
      </c>
      <c r="D45" s="202"/>
      <c r="E45" s="12"/>
      <c r="F45" s="12"/>
      <c r="G45" s="12"/>
      <c r="H45" s="234" t="s">
        <v>402</v>
      </c>
      <c r="I45" s="235"/>
    </row>
    <row r="46" spans="1:9" ht="18" customHeight="1" x14ac:dyDescent="0.2">
      <c r="A46" s="228"/>
      <c r="B46" s="232"/>
      <c r="C46" s="15" t="s">
        <v>91</v>
      </c>
      <c r="D46" s="16" t="s">
        <v>92</v>
      </c>
      <c r="E46" s="12"/>
      <c r="F46" s="12"/>
      <c r="G46" s="12"/>
      <c r="H46" s="123" t="s">
        <v>348</v>
      </c>
      <c r="I46" s="123" t="s">
        <v>349</v>
      </c>
    </row>
    <row r="47" spans="1:9" ht="18" customHeight="1" x14ac:dyDescent="0.2">
      <c r="A47" s="106" t="s">
        <v>136</v>
      </c>
      <c r="B47" s="104" t="s">
        <v>63</v>
      </c>
      <c r="C47" s="157"/>
      <c r="D47" s="156"/>
      <c r="F47" s="119" t="str">
        <f>IF(OR(NOT(ISNUMBER(C47)),NOT(ISNUMBER(D47)),C47=0,D47=0),"",IF(D47/C47&lt;H47,"REALISATIE: De gemiddelde kosten zijn lager dan het laagste tarief",IF(D47/C47&gt;I47,"REALISATIE: De gemiddelde kosten zijn hoger dan het hoogste tarief","")))</f>
        <v/>
      </c>
      <c r="H47" s="136">
        <v>181.71</v>
      </c>
      <c r="I47" s="136">
        <v>181.71</v>
      </c>
    </row>
    <row r="48" spans="1:9" ht="18" customHeight="1" x14ac:dyDescent="0.2">
      <c r="A48" s="106" t="s">
        <v>137</v>
      </c>
      <c r="B48" s="104" t="s">
        <v>64</v>
      </c>
      <c r="C48" s="157"/>
      <c r="D48" s="156"/>
      <c r="F48" s="119" t="str">
        <f t="shared" ref="F48:F51" si="3">IF(OR(NOT(ISNUMBER(C48)),NOT(ISNUMBER(D48)),C48=0,D48=0),"",IF(D48/C48&lt;H48,"REALISATIE: De gemiddelde kosten zijn lager dan het laagste tarief",IF(D48/C48&gt;I48,"REALISATIE: De gemiddelde kosten zijn hoger dan het hoogste tarief","")))</f>
        <v/>
      </c>
      <c r="H48" s="136">
        <v>223.03</v>
      </c>
      <c r="I48" s="136">
        <v>223.03</v>
      </c>
    </row>
    <row r="49" spans="1:9" ht="18" customHeight="1" x14ac:dyDescent="0.2">
      <c r="A49" s="106" t="s">
        <v>138</v>
      </c>
      <c r="B49" s="104" t="s">
        <v>65</v>
      </c>
      <c r="C49" s="157"/>
      <c r="D49" s="156"/>
      <c r="F49" s="119" t="str">
        <f t="shared" si="3"/>
        <v/>
      </c>
      <c r="H49" s="136">
        <v>288.07</v>
      </c>
      <c r="I49" s="136">
        <v>288.07</v>
      </c>
    </row>
    <row r="50" spans="1:9" ht="18" customHeight="1" x14ac:dyDescent="0.2">
      <c r="A50" s="106" t="s">
        <v>139</v>
      </c>
      <c r="B50" s="104" t="s">
        <v>66</v>
      </c>
      <c r="C50" s="157"/>
      <c r="D50" s="156"/>
      <c r="F50" s="119" t="str">
        <f t="shared" si="3"/>
        <v/>
      </c>
      <c r="H50" s="136">
        <v>336.21</v>
      </c>
      <c r="I50" s="136">
        <v>336.21</v>
      </c>
    </row>
    <row r="51" spans="1:9" ht="18" customHeight="1" x14ac:dyDescent="0.2">
      <c r="A51" s="106" t="s">
        <v>140</v>
      </c>
      <c r="B51" s="104" t="s">
        <v>67</v>
      </c>
      <c r="C51" s="157"/>
      <c r="D51" s="156"/>
      <c r="F51" s="119" t="str">
        <f t="shared" si="3"/>
        <v/>
      </c>
      <c r="H51" s="142">
        <v>318.49</v>
      </c>
      <c r="I51" s="142">
        <v>318.49</v>
      </c>
    </row>
    <row r="52" spans="1:9" ht="18" customHeight="1" x14ac:dyDescent="0.2">
      <c r="A52" s="186" t="s">
        <v>372</v>
      </c>
      <c r="B52" s="236"/>
      <c r="C52" s="20"/>
      <c r="D52" s="21">
        <f>SUM(D47:D51)</f>
        <v>0</v>
      </c>
      <c r="H52" s="143"/>
      <c r="I52" s="143"/>
    </row>
    <row r="53" spans="1:9" ht="24" customHeight="1" x14ac:dyDescent="0.2">
      <c r="H53" s="143"/>
      <c r="I53" s="143"/>
    </row>
    <row r="54" spans="1:9" ht="18" customHeight="1" x14ac:dyDescent="0.2">
      <c r="A54" s="227" t="s">
        <v>373</v>
      </c>
      <c r="B54" s="225" t="s">
        <v>326</v>
      </c>
      <c r="C54" s="233" t="s">
        <v>90</v>
      </c>
      <c r="D54" s="202"/>
      <c r="E54" s="12"/>
      <c r="F54" s="12"/>
      <c r="G54" s="12"/>
      <c r="H54" s="234" t="s">
        <v>402</v>
      </c>
      <c r="I54" s="235"/>
    </row>
    <row r="55" spans="1:9" ht="18" customHeight="1" x14ac:dyDescent="0.2">
      <c r="A55" s="228"/>
      <c r="B55" s="232"/>
      <c r="C55" s="15" t="s">
        <v>91</v>
      </c>
      <c r="D55" s="16" t="s">
        <v>92</v>
      </c>
      <c r="E55" s="12"/>
      <c r="F55" s="12"/>
      <c r="G55" s="12"/>
      <c r="H55" s="123" t="s">
        <v>348</v>
      </c>
      <c r="I55" s="123" t="s">
        <v>349</v>
      </c>
    </row>
    <row r="56" spans="1:9" ht="18" customHeight="1" x14ac:dyDescent="0.2">
      <c r="A56" s="106" t="s">
        <v>141</v>
      </c>
      <c r="B56" s="104" t="s">
        <v>68</v>
      </c>
      <c r="C56" s="157"/>
      <c r="D56" s="156"/>
      <c r="F56" s="119" t="str">
        <f t="shared" ref="F56" si="4">IF(OR(NOT(ISNUMBER(C56)),NOT(ISNUMBER(D56)),C56=0,D56=0),"",IF(D56/C56&lt;H56,"REALISATIE: De gemiddelde kosten zijn lager dan het laagste tarief",IF(D56/C56&gt;I56,"REALISATIE: De gemiddelde kosten zijn hoger dan het hoogste tarief","")))</f>
        <v/>
      </c>
      <c r="H56" s="142">
        <v>348.95</v>
      </c>
      <c r="I56" s="142">
        <v>348.95</v>
      </c>
    </row>
    <row r="57" spans="1:9" ht="18" customHeight="1" x14ac:dyDescent="0.2">
      <c r="A57" s="186" t="s">
        <v>374</v>
      </c>
      <c r="B57" s="236"/>
      <c r="C57" s="20"/>
      <c r="D57" s="21">
        <f>SUM(D56)</f>
        <v>0</v>
      </c>
      <c r="H57" s="143"/>
      <c r="I57" s="143"/>
    </row>
    <row r="58" spans="1:9" ht="24" customHeight="1" x14ac:dyDescent="0.2">
      <c r="H58" s="143"/>
      <c r="I58" s="143"/>
    </row>
    <row r="59" spans="1:9" ht="18" customHeight="1" x14ac:dyDescent="0.2">
      <c r="A59" s="227" t="s">
        <v>375</v>
      </c>
      <c r="B59" s="225" t="s">
        <v>326</v>
      </c>
      <c r="C59" s="233" t="s">
        <v>90</v>
      </c>
      <c r="D59" s="202"/>
      <c r="E59" s="12"/>
      <c r="F59" s="12"/>
      <c r="G59" s="12"/>
      <c r="H59" s="234" t="s">
        <v>402</v>
      </c>
      <c r="I59" s="235"/>
    </row>
    <row r="60" spans="1:9" ht="18" customHeight="1" x14ac:dyDescent="0.2">
      <c r="A60" s="228"/>
      <c r="B60" s="232"/>
      <c r="C60" s="15" t="s">
        <v>91</v>
      </c>
      <c r="D60" s="16" t="s">
        <v>92</v>
      </c>
      <c r="E60" s="12"/>
      <c r="F60" s="12"/>
      <c r="G60" s="12"/>
      <c r="H60" s="123" t="s">
        <v>348</v>
      </c>
      <c r="I60" s="123" t="s">
        <v>349</v>
      </c>
    </row>
    <row r="61" spans="1:9" ht="18" customHeight="1" x14ac:dyDescent="0.2">
      <c r="A61" s="106" t="s">
        <v>142</v>
      </c>
      <c r="B61" s="104" t="s">
        <v>69</v>
      </c>
      <c r="C61" s="157"/>
      <c r="D61" s="156"/>
      <c r="F61" s="119" t="str">
        <f t="shared" ref="F61:F67" si="5">IF(OR(NOT(ISNUMBER(C61)),NOT(ISNUMBER(D61)),C61=0,D61=0),"",IF(D61/C61&lt;H61,"REALISATIE: De gemiddelde kosten zijn lager dan het laagste tarief",IF(D61/C61&gt;I61,"REALISATIE: De gemiddelde kosten zijn hoger dan het hoogste tarief","")))</f>
        <v/>
      </c>
      <c r="H61" s="136">
        <v>137.49</v>
      </c>
      <c r="I61" s="136">
        <v>137.49</v>
      </c>
    </row>
    <row r="62" spans="1:9" ht="18" customHeight="1" x14ac:dyDescent="0.2">
      <c r="A62" s="106" t="s">
        <v>143</v>
      </c>
      <c r="B62" s="104" t="s">
        <v>70</v>
      </c>
      <c r="C62" s="157"/>
      <c r="D62" s="156"/>
      <c r="F62" s="119" t="str">
        <f t="shared" si="5"/>
        <v/>
      </c>
      <c r="H62" s="136">
        <v>163.84</v>
      </c>
      <c r="I62" s="136">
        <v>163.84</v>
      </c>
    </row>
    <row r="63" spans="1:9" ht="18" customHeight="1" x14ac:dyDescent="0.2">
      <c r="A63" s="106" t="s">
        <v>144</v>
      </c>
      <c r="B63" s="104" t="s">
        <v>71</v>
      </c>
      <c r="C63" s="157"/>
      <c r="D63" s="156"/>
      <c r="F63" s="119" t="str">
        <f t="shared" si="5"/>
        <v/>
      </c>
      <c r="H63" s="136">
        <v>150.46</v>
      </c>
      <c r="I63" s="136">
        <v>170.02</v>
      </c>
    </row>
    <row r="64" spans="1:9" ht="18" customHeight="1" x14ac:dyDescent="0.2">
      <c r="A64" s="106" t="s">
        <v>131</v>
      </c>
      <c r="B64" s="104" t="s">
        <v>72</v>
      </c>
      <c r="C64" s="157"/>
      <c r="D64" s="156"/>
      <c r="F64" s="119" t="str">
        <f t="shared" si="5"/>
        <v/>
      </c>
      <c r="H64" s="136">
        <v>190.47</v>
      </c>
      <c r="I64" s="136">
        <v>212.4</v>
      </c>
    </row>
    <row r="65" spans="1:9" ht="18" customHeight="1" x14ac:dyDescent="0.2">
      <c r="A65" s="106" t="s">
        <v>132</v>
      </c>
      <c r="B65" s="104" t="s">
        <v>73</v>
      </c>
      <c r="C65" s="157"/>
      <c r="D65" s="156"/>
      <c r="F65" s="119" t="str">
        <f t="shared" si="5"/>
        <v/>
      </c>
      <c r="H65" s="136">
        <v>200.74</v>
      </c>
      <c r="I65" s="136">
        <v>237.1</v>
      </c>
    </row>
    <row r="66" spans="1:9" ht="18" customHeight="1" x14ac:dyDescent="0.2">
      <c r="A66" s="106" t="s">
        <v>133</v>
      </c>
      <c r="B66" s="104" t="s">
        <v>74</v>
      </c>
      <c r="C66" s="157"/>
      <c r="D66" s="156"/>
      <c r="F66" s="119" t="str">
        <f t="shared" si="5"/>
        <v/>
      </c>
      <c r="H66" s="136">
        <v>245.52</v>
      </c>
      <c r="I66" s="136">
        <v>297.57</v>
      </c>
    </row>
    <row r="67" spans="1:9" ht="18" customHeight="1" x14ac:dyDescent="0.2">
      <c r="A67" s="106" t="s">
        <v>145</v>
      </c>
      <c r="B67" s="104" t="s">
        <v>75</v>
      </c>
      <c r="C67" s="157"/>
      <c r="D67" s="156"/>
      <c r="F67" s="119" t="str">
        <f t="shared" si="5"/>
        <v/>
      </c>
      <c r="H67" s="142">
        <v>273.77999999999997</v>
      </c>
      <c r="I67" s="142">
        <v>308.93</v>
      </c>
    </row>
    <row r="68" spans="1:9" ht="18" customHeight="1" x14ac:dyDescent="0.2">
      <c r="A68" s="186" t="s">
        <v>376</v>
      </c>
      <c r="B68" s="236"/>
      <c r="C68" s="20"/>
      <c r="D68" s="21">
        <f>SUM(D61:D67)</f>
        <v>0</v>
      </c>
      <c r="H68" s="143"/>
      <c r="I68" s="143"/>
    </row>
    <row r="69" spans="1:9" ht="18" customHeight="1" x14ac:dyDescent="0.2">
      <c r="H69" s="143"/>
      <c r="I69" s="143"/>
    </row>
    <row r="70" spans="1:9" ht="18" customHeight="1" x14ac:dyDescent="0.2">
      <c r="A70" s="227" t="s">
        <v>386</v>
      </c>
      <c r="B70" s="225" t="s">
        <v>326</v>
      </c>
      <c r="C70" s="233" t="s">
        <v>90</v>
      </c>
      <c r="D70" s="202"/>
      <c r="E70" s="12"/>
      <c r="F70" s="12"/>
      <c r="G70" s="12"/>
      <c r="H70" s="234" t="s">
        <v>402</v>
      </c>
      <c r="I70" s="235"/>
    </row>
    <row r="71" spans="1:9" ht="18" customHeight="1" x14ac:dyDescent="0.2">
      <c r="A71" s="228"/>
      <c r="B71" s="232"/>
      <c r="C71" s="15" t="s">
        <v>91</v>
      </c>
      <c r="D71" s="16" t="s">
        <v>92</v>
      </c>
      <c r="E71" s="12"/>
      <c r="F71" s="12"/>
      <c r="G71" s="12"/>
      <c r="H71" s="123" t="s">
        <v>348</v>
      </c>
      <c r="I71" s="123" t="s">
        <v>349</v>
      </c>
    </row>
    <row r="72" spans="1:9" ht="18" customHeight="1" x14ac:dyDescent="0.2">
      <c r="A72" s="106" t="s">
        <v>142</v>
      </c>
      <c r="B72" s="104" t="s">
        <v>69</v>
      </c>
      <c r="C72" s="157"/>
      <c r="D72" s="156"/>
      <c r="F72" s="119" t="str">
        <f t="shared" ref="F72:F78" si="6">IF(OR(NOT(ISNUMBER(C72)),NOT(ISNUMBER(D72)),C72=0,D72=0),"",IF(D72/C72&lt;H72,"REALISATIE: De gemiddelde kosten zijn lager dan het laagste tarief",IF(D72/C72&gt;I72,"REALISATIE: De gemiddelde kosten zijn hoger dan het hoogste tarief","")))</f>
        <v/>
      </c>
      <c r="H72" s="136">
        <v>80.180000000000007</v>
      </c>
      <c r="I72" s="136">
        <v>80.180000000000007</v>
      </c>
    </row>
    <row r="73" spans="1:9" ht="18" customHeight="1" x14ac:dyDescent="0.2">
      <c r="A73" s="106" t="s">
        <v>143</v>
      </c>
      <c r="B73" s="104" t="s">
        <v>70</v>
      </c>
      <c r="C73" s="157"/>
      <c r="D73" s="156"/>
      <c r="F73" s="119" t="str">
        <f t="shared" si="6"/>
        <v/>
      </c>
      <c r="H73" s="136">
        <v>116.96</v>
      </c>
      <c r="I73" s="136">
        <v>116.96</v>
      </c>
    </row>
    <row r="74" spans="1:9" ht="18" customHeight="1" x14ac:dyDescent="0.2">
      <c r="A74" s="106" t="s">
        <v>144</v>
      </c>
      <c r="B74" s="104" t="s">
        <v>71</v>
      </c>
      <c r="C74" s="157"/>
      <c r="D74" s="156"/>
      <c r="F74" s="119" t="str">
        <f t="shared" si="6"/>
        <v/>
      </c>
      <c r="H74" s="136">
        <v>90.66</v>
      </c>
      <c r="I74" s="136">
        <v>133.97999999999999</v>
      </c>
    </row>
    <row r="75" spans="1:9" ht="18" customHeight="1" x14ac:dyDescent="0.2">
      <c r="A75" s="106" t="s">
        <v>131</v>
      </c>
      <c r="B75" s="104" t="s">
        <v>72</v>
      </c>
      <c r="C75" s="157"/>
      <c r="D75" s="156"/>
      <c r="F75" s="119" t="str">
        <f t="shared" si="6"/>
        <v/>
      </c>
      <c r="H75" s="136">
        <v>142.11000000000001</v>
      </c>
      <c r="I75" s="136">
        <v>178.62</v>
      </c>
    </row>
    <row r="76" spans="1:9" ht="18" customHeight="1" x14ac:dyDescent="0.2">
      <c r="A76" s="106" t="s">
        <v>132</v>
      </c>
      <c r="B76" s="104" t="s">
        <v>73</v>
      </c>
      <c r="C76" s="157"/>
      <c r="D76" s="156"/>
      <c r="F76" s="119" t="str">
        <f t="shared" si="6"/>
        <v/>
      </c>
      <c r="H76" s="136">
        <v>143.71</v>
      </c>
      <c r="I76" s="136">
        <v>181.07</v>
      </c>
    </row>
    <row r="77" spans="1:9" ht="18" customHeight="1" x14ac:dyDescent="0.2">
      <c r="A77" s="106" t="s">
        <v>133</v>
      </c>
      <c r="B77" s="104" t="s">
        <v>74</v>
      </c>
      <c r="C77" s="157"/>
      <c r="D77" s="156"/>
      <c r="F77" s="119" t="str">
        <f t="shared" si="6"/>
        <v/>
      </c>
      <c r="H77" s="136">
        <v>199.56</v>
      </c>
      <c r="I77" s="136">
        <v>250.41</v>
      </c>
    </row>
    <row r="78" spans="1:9" ht="18" customHeight="1" x14ac:dyDescent="0.2">
      <c r="A78" s="106" t="s">
        <v>145</v>
      </c>
      <c r="B78" s="104" t="s">
        <v>75</v>
      </c>
      <c r="C78" s="157"/>
      <c r="D78" s="156"/>
      <c r="F78" s="119" t="str">
        <f t="shared" si="6"/>
        <v/>
      </c>
      <c r="H78" s="142">
        <v>226.16</v>
      </c>
      <c r="I78" s="142">
        <v>280.49</v>
      </c>
    </row>
    <row r="79" spans="1:9" ht="18" customHeight="1" x14ac:dyDescent="0.2">
      <c r="A79" s="186" t="s">
        <v>387</v>
      </c>
      <c r="B79" s="236"/>
      <c r="C79" s="20"/>
      <c r="D79" s="21">
        <f>SUM(D72:D78)</f>
        <v>0</v>
      </c>
      <c r="H79" s="143"/>
      <c r="I79" s="143"/>
    </row>
    <row r="80" spans="1:9" ht="18" customHeight="1" x14ac:dyDescent="0.2">
      <c r="H80" s="143"/>
      <c r="I80" s="143"/>
    </row>
    <row r="81" spans="1:9" ht="18" customHeight="1" x14ac:dyDescent="0.2">
      <c r="A81" s="227" t="s">
        <v>377</v>
      </c>
      <c r="B81" s="225" t="s">
        <v>326</v>
      </c>
      <c r="C81" s="233" t="s">
        <v>90</v>
      </c>
      <c r="D81" s="202"/>
      <c r="E81" s="12"/>
      <c r="F81" s="12"/>
      <c r="G81" s="12"/>
      <c r="H81" s="234" t="s">
        <v>402</v>
      </c>
      <c r="I81" s="235"/>
    </row>
    <row r="82" spans="1:9" ht="18" customHeight="1" x14ac:dyDescent="0.2">
      <c r="A82" s="228"/>
      <c r="B82" s="232"/>
      <c r="C82" s="15" t="s">
        <v>91</v>
      </c>
      <c r="D82" s="16" t="s">
        <v>92</v>
      </c>
      <c r="E82" s="12"/>
      <c r="F82" s="12"/>
      <c r="G82" s="12"/>
      <c r="H82" s="123" t="s">
        <v>348</v>
      </c>
      <c r="I82" s="123" t="s">
        <v>349</v>
      </c>
    </row>
    <row r="83" spans="1:9" ht="18" customHeight="1" x14ac:dyDescent="0.2">
      <c r="A83" s="106" t="s">
        <v>143</v>
      </c>
      <c r="B83" s="104" t="s">
        <v>76</v>
      </c>
      <c r="C83" s="157"/>
      <c r="D83" s="156"/>
      <c r="F83" s="119" t="str">
        <f t="shared" ref="F83:F86" si="7">IF(OR(NOT(ISNUMBER(C83)),NOT(ISNUMBER(D83)),C83=0,D83=0),"",IF(D83/C83&lt;H83,"REALISATIE: De gemiddelde kosten zijn lager dan het laagste tarief",IF(D83/C83&gt;I83,"REALISATIE: De gemiddelde kosten zijn hoger dan het hoogste tarief","")))</f>
        <v/>
      </c>
      <c r="H83" s="136">
        <v>173.86</v>
      </c>
      <c r="I83" s="136">
        <v>181.28</v>
      </c>
    </row>
    <row r="84" spans="1:9" ht="18" customHeight="1" x14ac:dyDescent="0.2">
      <c r="A84" s="106" t="s">
        <v>146</v>
      </c>
      <c r="B84" s="104" t="s">
        <v>77</v>
      </c>
      <c r="C84" s="157"/>
      <c r="D84" s="156"/>
      <c r="F84" s="119" t="str">
        <f t="shared" si="7"/>
        <v/>
      </c>
      <c r="H84" s="136">
        <v>325.66000000000003</v>
      </c>
      <c r="I84" s="136">
        <v>357.72</v>
      </c>
    </row>
    <row r="85" spans="1:9" ht="18" customHeight="1" x14ac:dyDescent="0.2">
      <c r="A85" s="106" t="s">
        <v>133</v>
      </c>
      <c r="B85" s="104" t="s">
        <v>78</v>
      </c>
      <c r="C85" s="157"/>
      <c r="D85" s="156"/>
      <c r="F85" s="119" t="str">
        <f t="shared" si="7"/>
        <v/>
      </c>
      <c r="H85" s="136">
        <v>358.84</v>
      </c>
      <c r="I85" s="136">
        <v>422.19</v>
      </c>
    </row>
    <row r="86" spans="1:9" ht="18" customHeight="1" x14ac:dyDescent="0.2">
      <c r="A86" s="106" t="s">
        <v>147</v>
      </c>
      <c r="B86" s="104" t="s">
        <v>79</v>
      </c>
      <c r="C86" s="157"/>
      <c r="D86" s="156"/>
      <c r="F86" s="119" t="str">
        <f t="shared" si="7"/>
        <v/>
      </c>
      <c r="H86" s="142">
        <v>225.79</v>
      </c>
      <c r="I86" s="142">
        <v>249.1</v>
      </c>
    </row>
    <row r="87" spans="1:9" ht="18" customHeight="1" x14ac:dyDescent="0.2">
      <c r="A87" s="186" t="s">
        <v>378</v>
      </c>
      <c r="B87" s="236"/>
      <c r="C87" s="20"/>
      <c r="D87" s="21">
        <f>SUM(D83:D86)</f>
        <v>0</v>
      </c>
      <c r="H87" s="143"/>
      <c r="I87" s="143"/>
    </row>
    <row r="88" spans="1:9" ht="18" customHeight="1" x14ac:dyDescent="0.2">
      <c r="H88" s="143"/>
      <c r="I88" s="143"/>
    </row>
    <row r="89" spans="1:9" ht="18" customHeight="1" x14ac:dyDescent="0.2">
      <c r="A89" s="227" t="s">
        <v>379</v>
      </c>
      <c r="B89" s="225" t="s">
        <v>326</v>
      </c>
      <c r="C89" s="233" t="s">
        <v>90</v>
      </c>
      <c r="D89" s="202"/>
      <c r="E89" s="12"/>
      <c r="F89" s="12"/>
      <c r="G89" s="12"/>
      <c r="H89" s="234" t="s">
        <v>402</v>
      </c>
      <c r="I89" s="235"/>
    </row>
    <row r="90" spans="1:9" ht="18" customHeight="1" x14ac:dyDescent="0.2">
      <c r="A90" s="228"/>
      <c r="B90" s="232"/>
      <c r="C90" s="15" t="s">
        <v>91</v>
      </c>
      <c r="D90" s="16" t="s">
        <v>92</v>
      </c>
      <c r="E90" s="12"/>
      <c r="F90" s="12"/>
      <c r="G90" s="12"/>
      <c r="H90" s="123" t="s">
        <v>348</v>
      </c>
      <c r="I90" s="123" t="s">
        <v>349</v>
      </c>
    </row>
    <row r="91" spans="1:9" ht="18" customHeight="1" x14ac:dyDescent="0.2">
      <c r="A91" s="106" t="s">
        <v>143</v>
      </c>
      <c r="B91" s="104" t="s">
        <v>76</v>
      </c>
      <c r="C91" s="157"/>
      <c r="D91" s="156"/>
      <c r="F91" s="119" t="str">
        <f t="shared" ref="F91:F94" si="8">IF(OR(NOT(ISNUMBER(C91)),NOT(ISNUMBER(D91)),C91=0,D91=0),"",IF(D91/C91&lt;H91,"REALISATIE: De gemiddelde kosten zijn lager dan het laagste tarief",IF(D91/C91&gt;I91,"REALISATIE: De gemiddelde kosten zijn hoger dan het hoogste tarief","")))</f>
        <v/>
      </c>
      <c r="H91" s="136">
        <v>135.04</v>
      </c>
      <c r="I91" s="136">
        <v>127.51</v>
      </c>
    </row>
    <row r="92" spans="1:9" ht="18" customHeight="1" x14ac:dyDescent="0.2">
      <c r="A92" s="106" t="s">
        <v>146</v>
      </c>
      <c r="B92" s="104" t="s">
        <v>77</v>
      </c>
      <c r="C92" s="157"/>
      <c r="D92" s="156"/>
      <c r="F92" s="119" t="str">
        <f t="shared" si="8"/>
        <v/>
      </c>
      <c r="H92" s="136">
        <v>275.89999999999998</v>
      </c>
      <c r="I92" s="136">
        <v>280.23</v>
      </c>
    </row>
    <row r="93" spans="1:9" ht="18" customHeight="1" x14ac:dyDescent="0.2">
      <c r="A93" s="106" t="s">
        <v>133</v>
      </c>
      <c r="B93" s="104" t="s">
        <v>78</v>
      </c>
      <c r="C93" s="157"/>
      <c r="D93" s="156"/>
      <c r="F93" s="119" t="str">
        <f t="shared" si="8"/>
        <v/>
      </c>
      <c r="H93" s="136">
        <v>315.83999999999997</v>
      </c>
      <c r="I93" s="136">
        <v>322.13</v>
      </c>
    </row>
    <row r="94" spans="1:9" ht="18" customHeight="1" x14ac:dyDescent="0.2">
      <c r="A94" s="106" t="s">
        <v>147</v>
      </c>
      <c r="B94" s="104" t="s">
        <v>79</v>
      </c>
      <c r="C94" s="157"/>
      <c r="D94" s="156"/>
      <c r="F94" s="119" t="str">
        <f t="shared" si="8"/>
        <v/>
      </c>
      <c r="H94" s="142">
        <v>162.69999999999999</v>
      </c>
      <c r="I94" s="142">
        <v>186.02</v>
      </c>
    </row>
    <row r="95" spans="1:9" ht="18" customHeight="1" x14ac:dyDescent="0.2">
      <c r="A95" s="186" t="s">
        <v>380</v>
      </c>
      <c r="B95" s="236"/>
      <c r="C95" s="20"/>
      <c r="D95" s="21">
        <f>SUM(D91:D94)</f>
        <v>0</v>
      </c>
      <c r="H95" s="143"/>
      <c r="I95" s="143"/>
    </row>
    <row r="96" spans="1:9" ht="18" customHeight="1" x14ac:dyDescent="0.2">
      <c r="H96" s="143"/>
      <c r="I96" s="143"/>
    </row>
    <row r="97" spans="1:9" ht="18" customHeight="1" x14ac:dyDescent="0.2">
      <c r="A97" s="227" t="s">
        <v>381</v>
      </c>
      <c r="B97" s="225" t="s">
        <v>326</v>
      </c>
      <c r="C97" s="233" t="s">
        <v>90</v>
      </c>
      <c r="D97" s="202"/>
      <c r="E97" s="12"/>
      <c r="F97" s="12"/>
      <c r="G97" s="12"/>
      <c r="H97" s="234" t="s">
        <v>402</v>
      </c>
      <c r="I97" s="235"/>
    </row>
    <row r="98" spans="1:9" ht="18" customHeight="1" x14ac:dyDescent="0.2">
      <c r="A98" s="228"/>
      <c r="B98" s="232"/>
      <c r="C98" s="15" t="s">
        <v>91</v>
      </c>
      <c r="D98" s="16" t="s">
        <v>92</v>
      </c>
      <c r="E98" s="12"/>
      <c r="F98" s="12"/>
      <c r="G98" s="12"/>
      <c r="H98" s="123" t="s">
        <v>348</v>
      </c>
      <c r="I98" s="123" t="s">
        <v>349</v>
      </c>
    </row>
    <row r="99" spans="1:9" ht="18" customHeight="1" x14ac:dyDescent="0.2">
      <c r="A99" s="106" t="s">
        <v>142</v>
      </c>
      <c r="B99" s="104" t="s">
        <v>80</v>
      </c>
      <c r="C99" s="157"/>
      <c r="D99" s="156"/>
      <c r="F99" s="119" t="str">
        <f t="shared" ref="F99:F103" si="9">IF(OR(NOT(ISNUMBER(C99)),NOT(ISNUMBER(D99)),C99=0,D99=0),"",IF(D99/C99&lt;H99,"REALISATIE: De gemiddelde kosten zijn lager dan het laagste tarief",IF(D99/C99&gt;I99,"REALISATIE: De gemiddelde kosten zijn hoger dan het hoogste tarief","")))</f>
        <v/>
      </c>
      <c r="H99" s="136">
        <v>128.65</v>
      </c>
      <c r="I99" s="136">
        <v>128.65</v>
      </c>
    </row>
    <row r="100" spans="1:9" ht="18" customHeight="1" x14ac:dyDescent="0.2">
      <c r="A100" s="106" t="s">
        <v>143</v>
      </c>
      <c r="B100" s="104" t="s">
        <v>81</v>
      </c>
      <c r="C100" s="157"/>
      <c r="D100" s="156"/>
      <c r="F100" s="119" t="str">
        <f t="shared" si="9"/>
        <v/>
      </c>
      <c r="H100" s="136">
        <v>157.12</v>
      </c>
      <c r="I100" s="136">
        <v>157.12</v>
      </c>
    </row>
    <row r="101" spans="1:9" ht="18" customHeight="1" x14ac:dyDescent="0.2">
      <c r="A101" s="106" t="s">
        <v>146</v>
      </c>
      <c r="B101" s="104" t="s">
        <v>82</v>
      </c>
      <c r="C101" s="157"/>
      <c r="D101" s="156"/>
      <c r="F101" s="119" t="str">
        <f t="shared" si="9"/>
        <v/>
      </c>
      <c r="H101" s="136">
        <v>181.81</v>
      </c>
      <c r="I101" s="136">
        <v>195.81</v>
      </c>
    </row>
    <row r="102" spans="1:9" ht="18" customHeight="1" x14ac:dyDescent="0.2">
      <c r="A102" s="106" t="s">
        <v>133</v>
      </c>
      <c r="B102" s="104" t="s">
        <v>83</v>
      </c>
      <c r="C102" s="157"/>
      <c r="D102" s="156"/>
      <c r="F102" s="119" t="str">
        <f t="shared" si="9"/>
        <v/>
      </c>
      <c r="H102" s="136">
        <v>232.75</v>
      </c>
      <c r="I102" s="136">
        <v>250.64</v>
      </c>
    </row>
    <row r="103" spans="1:9" ht="18" customHeight="1" x14ac:dyDescent="0.2">
      <c r="A103" s="106" t="s">
        <v>145</v>
      </c>
      <c r="B103" s="104" t="s">
        <v>84</v>
      </c>
      <c r="C103" s="157"/>
      <c r="D103" s="156"/>
      <c r="F103" s="119" t="str">
        <f t="shared" si="9"/>
        <v/>
      </c>
      <c r="H103" s="142">
        <v>251.72</v>
      </c>
      <c r="I103" s="142">
        <v>273.91000000000003</v>
      </c>
    </row>
    <row r="104" spans="1:9" ht="18" customHeight="1" x14ac:dyDescent="0.2">
      <c r="A104" s="186" t="s">
        <v>382</v>
      </c>
      <c r="B104" s="236"/>
      <c r="C104" s="20"/>
      <c r="D104" s="21">
        <f>SUM(D99:D103)</f>
        <v>0</v>
      </c>
      <c r="H104" s="143"/>
      <c r="I104" s="143"/>
    </row>
    <row r="105" spans="1:9" x14ac:dyDescent="0.2">
      <c r="H105" s="143"/>
      <c r="I105" s="143"/>
    </row>
    <row r="106" spans="1:9" ht="18" customHeight="1" x14ac:dyDescent="0.2">
      <c r="A106" s="227" t="s">
        <v>383</v>
      </c>
      <c r="B106" s="225" t="s">
        <v>326</v>
      </c>
      <c r="C106" s="233" t="s">
        <v>90</v>
      </c>
      <c r="D106" s="202"/>
      <c r="H106" s="234" t="s">
        <v>402</v>
      </c>
      <c r="I106" s="235"/>
    </row>
    <row r="107" spans="1:9" ht="18" customHeight="1" x14ac:dyDescent="0.2">
      <c r="A107" s="228"/>
      <c r="B107" s="232"/>
      <c r="C107" s="15" t="s">
        <v>91</v>
      </c>
      <c r="D107" s="16" t="s">
        <v>92</v>
      </c>
      <c r="H107" s="123" t="s">
        <v>348</v>
      </c>
      <c r="I107" s="123" t="s">
        <v>349</v>
      </c>
    </row>
    <row r="108" spans="1:9" ht="18" customHeight="1" x14ac:dyDescent="0.2">
      <c r="A108" s="106" t="s">
        <v>142</v>
      </c>
      <c r="B108" s="104" t="s">
        <v>80</v>
      </c>
      <c r="C108" s="157"/>
      <c r="D108" s="156"/>
      <c r="F108" s="119" t="str">
        <f t="shared" ref="F108:F112" si="10">IF(OR(NOT(ISNUMBER(C108)),NOT(ISNUMBER(D108)),C108=0,D108=0),"",IF(D108/C108&lt;H108,"REALISATIE: De gemiddelde kosten zijn lager dan het laagste tarief",IF(D108/C108&gt;I108,"REALISATIE: De gemiddelde kosten zijn hoger dan het hoogste tarief","")))</f>
        <v/>
      </c>
      <c r="H108" s="136">
        <v>74.63</v>
      </c>
      <c r="I108" s="136">
        <v>74.63</v>
      </c>
    </row>
    <row r="109" spans="1:9" ht="18" customHeight="1" x14ac:dyDescent="0.2">
      <c r="A109" s="106" t="s">
        <v>143</v>
      </c>
      <c r="B109" s="104" t="s">
        <v>81</v>
      </c>
      <c r="C109" s="157"/>
      <c r="D109" s="156"/>
      <c r="F109" s="119" t="str">
        <f t="shared" si="10"/>
        <v/>
      </c>
      <c r="H109" s="136">
        <v>110.64</v>
      </c>
      <c r="I109" s="136">
        <v>110.64</v>
      </c>
    </row>
    <row r="110" spans="1:9" ht="18" customHeight="1" x14ac:dyDescent="0.2">
      <c r="A110" s="106" t="s">
        <v>146</v>
      </c>
      <c r="B110" s="104" t="s">
        <v>82</v>
      </c>
      <c r="C110" s="157"/>
      <c r="D110" s="156"/>
      <c r="F110" s="119" t="str">
        <f t="shared" si="10"/>
        <v/>
      </c>
      <c r="H110" s="136">
        <v>135.34</v>
      </c>
      <c r="I110" s="136">
        <v>149.32</v>
      </c>
    </row>
    <row r="111" spans="1:9" ht="18" customHeight="1" x14ac:dyDescent="0.2">
      <c r="A111" s="106" t="s">
        <v>133</v>
      </c>
      <c r="B111" s="104" t="s">
        <v>83</v>
      </c>
      <c r="C111" s="157"/>
      <c r="D111" s="156"/>
      <c r="F111" s="119" t="str">
        <f t="shared" si="10"/>
        <v/>
      </c>
      <c r="H111" s="136">
        <v>171.65</v>
      </c>
      <c r="I111" s="136">
        <v>189.53</v>
      </c>
    </row>
    <row r="112" spans="1:9" ht="18" customHeight="1" x14ac:dyDescent="0.2">
      <c r="A112" s="106" t="s">
        <v>145</v>
      </c>
      <c r="B112" s="104" t="s">
        <v>84</v>
      </c>
      <c r="C112" s="157"/>
      <c r="D112" s="156"/>
      <c r="F112" s="119" t="str">
        <f t="shared" si="10"/>
        <v/>
      </c>
      <c r="H112" s="142">
        <v>188.72</v>
      </c>
      <c r="I112" s="142">
        <v>210.91</v>
      </c>
    </row>
    <row r="113" spans="1:9" ht="18" customHeight="1" x14ac:dyDescent="0.2">
      <c r="A113" s="186" t="s">
        <v>384</v>
      </c>
      <c r="B113" s="236"/>
      <c r="C113" s="20"/>
      <c r="D113" s="21">
        <f>SUM(D108:D112)</f>
        <v>0</v>
      </c>
      <c r="H113" s="143"/>
      <c r="I113" s="143"/>
    </row>
  </sheetData>
  <protectedRanges>
    <protectedRange sqref="C8:D17 C23:D30 C35:D42 C47:D51 C56:D56 C61:D67 C72:D78 C83:D86 C91:D94 C99:D103 C108:D112" name="Bereik1"/>
  </protectedRanges>
  <mergeCells count="55">
    <mergeCell ref="A113:B113"/>
    <mergeCell ref="H106:I106"/>
    <mergeCell ref="A104:B104"/>
    <mergeCell ref="A106:A107"/>
    <mergeCell ref="B106:B107"/>
    <mergeCell ref="C106:D106"/>
    <mergeCell ref="A95:B95"/>
    <mergeCell ref="A97:A98"/>
    <mergeCell ref="B97:B98"/>
    <mergeCell ref="C97:D97"/>
    <mergeCell ref="H97:I97"/>
    <mergeCell ref="A87:B87"/>
    <mergeCell ref="A89:A90"/>
    <mergeCell ref="B89:B90"/>
    <mergeCell ref="C89:D89"/>
    <mergeCell ref="H89:I89"/>
    <mergeCell ref="A68:B68"/>
    <mergeCell ref="A81:A82"/>
    <mergeCell ref="B81:B82"/>
    <mergeCell ref="C81:D81"/>
    <mergeCell ref="H81:I81"/>
    <mergeCell ref="A70:A71"/>
    <mergeCell ref="B70:B71"/>
    <mergeCell ref="C70:D70"/>
    <mergeCell ref="H70:I70"/>
    <mergeCell ref="A79:B79"/>
    <mergeCell ref="A59:A60"/>
    <mergeCell ref="B59:B60"/>
    <mergeCell ref="C59:D59"/>
    <mergeCell ref="H59:I59"/>
    <mergeCell ref="A54:A55"/>
    <mergeCell ref="B54:B55"/>
    <mergeCell ref="C54:D54"/>
    <mergeCell ref="H54:I54"/>
    <mergeCell ref="A57:B57"/>
    <mergeCell ref="A45:A46"/>
    <mergeCell ref="B45:B46"/>
    <mergeCell ref="C45:D45"/>
    <mergeCell ref="H45:I45"/>
    <mergeCell ref="A52:B52"/>
    <mergeCell ref="B6:B7"/>
    <mergeCell ref="C6:D6"/>
    <mergeCell ref="H6:I6"/>
    <mergeCell ref="A6:A7"/>
    <mergeCell ref="A18:B18"/>
    <mergeCell ref="A21:A22"/>
    <mergeCell ref="B21:B22"/>
    <mergeCell ref="C21:D21"/>
    <mergeCell ref="H21:I21"/>
    <mergeCell ref="A31:B31"/>
    <mergeCell ref="A33:A34"/>
    <mergeCell ref="B33:B34"/>
    <mergeCell ref="C33:D33"/>
    <mergeCell ref="H33:I33"/>
    <mergeCell ref="A43:B43"/>
  </mergeCells>
  <phoneticPr fontId="0" type="noConversion"/>
  <conditionalFormatting sqref="C8:D17">
    <cfRule type="cellIs" dxfId="17" priority="11" stopIfTrue="1" operator="notEqual">
      <formula>ROUND(C8,0)</formula>
    </cfRule>
  </conditionalFormatting>
  <conditionalFormatting sqref="C23:D30">
    <cfRule type="cellIs" dxfId="16" priority="10" stopIfTrue="1" operator="notEqual">
      <formula>ROUND(C23,0)</formula>
    </cfRule>
  </conditionalFormatting>
  <conditionalFormatting sqref="C35:D42">
    <cfRule type="cellIs" dxfId="15" priority="9" stopIfTrue="1" operator="notEqual">
      <formula>ROUND(C35,0)</formula>
    </cfRule>
  </conditionalFormatting>
  <conditionalFormatting sqref="C47:D51">
    <cfRule type="cellIs" dxfId="14" priority="8" stopIfTrue="1" operator="notEqual">
      <formula>ROUND(C47,0)</formula>
    </cfRule>
  </conditionalFormatting>
  <conditionalFormatting sqref="C56:D56">
    <cfRule type="cellIs" dxfId="13" priority="7" stopIfTrue="1" operator="notEqual">
      <formula>ROUND(C56,0)</formula>
    </cfRule>
  </conditionalFormatting>
  <conditionalFormatting sqref="C61:D67">
    <cfRule type="cellIs" dxfId="12" priority="6" stopIfTrue="1" operator="notEqual">
      <formula>ROUND(C61,0)</formula>
    </cfRule>
  </conditionalFormatting>
  <conditionalFormatting sqref="C72:D78">
    <cfRule type="cellIs" dxfId="11" priority="5" stopIfTrue="1" operator="notEqual">
      <formula>ROUND(C72,0)</formula>
    </cfRule>
  </conditionalFormatting>
  <conditionalFormatting sqref="C83:D86">
    <cfRule type="cellIs" dxfId="10" priority="4" stopIfTrue="1" operator="notEqual">
      <formula>ROUND(C83,0)</formula>
    </cfRule>
  </conditionalFormatting>
  <conditionalFormatting sqref="C91:D94">
    <cfRule type="cellIs" dxfId="9" priority="3" stopIfTrue="1" operator="notEqual">
      <formula>ROUND(C91,0)</formula>
    </cfRule>
  </conditionalFormatting>
  <conditionalFormatting sqref="C99:D103">
    <cfRule type="cellIs" dxfId="8" priority="2" stopIfTrue="1" operator="notEqual">
      <formula>ROUND(C99,0)</formula>
    </cfRule>
  </conditionalFormatting>
  <conditionalFormatting sqref="C108:D112">
    <cfRule type="cellIs" dxfId="7" priority="1" stopIfTrue="1" operator="notEqual">
      <formula>ROUND(C108,0)</formula>
    </cfRule>
  </conditionalFormatting>
  <dataValidations count="1">
    <dataValidation type="textLength" operator="greaterThanOrEqual" showInputMessage="1" showErrorMessage="1" sqref="D100 D84 D86 D109 D62 D11 C99:C103 D9 C56 D42 D102 C61:C67 D40 D64 C47:C51 D75 D66 D73 D77 D26 D13 D28 D24 C83:C86 C91:C94 D36 D15 C23:C30 D30 D17 C8:C17 C35:C42 D38 C72:C78 C108:C112 D111">
      <formula1>1</formula1>
    </dataValidation>
  </dataValidations>
  <pageMargins left="0.25" right="0.25" top="0.75" bottom="0.75" header="0.3" footer="0.3"/>
  <pageSetup paperSize="9" scale="66"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17</vt:i4>
      </vt:variant>
    </vt:vector>
  </HeadingPairs>
  <TitlesOfParts>
    <vt:vector size="29" baseType="lpstr">
      <vt:lpstr>Hoofdmenu</vt:lpstr>
      <vt:lpstr>Toelichting</vt:lpstr>
      <vt:lpstr>NAW_gegevens</vt:lpstr>
      <vt:lpstr>Mededelingen</vt:lpstr>
      <vt:lpstr>Voorblad</vt:lpstr>
      <vt:lpstr>Kostenverzamelstaat</vt:lpstr>
      <vt:lpstr>Zorg via CAK - AK en ZMV</vt:lpstr>
      <vt:lpstr>Zorg via CAK - ZZV</vt:lpstr>
      <vt:lpstr>Volledig pakket thuis</vt:lpstr>
      <vt:lpstr>Dagbesteding en vervoer</vt:lpstr>
      <vt:lpstr>Beheerskosten</vt:lpstr>
      <vt:lpstr>Blad1</vt:lpstr>
      <vt:lpstr>Beheerskosten!Afdrukbereik</vt:lpstr>
      <vt:lpstr>'Dagbesteding en vervoer'!Afdrukbereik</vt:lpstr>
      <vt:lpstr>Hoofdmenu!Afdrukbereik</vt:lpstr>
      <vt:lpstr>Kostenverzamelstaat!Afdrukbereik</vt:lpstr>
      <vt:lpstr>Mededelingen!Afdrukbereik</vt:lpstr>
      <vt:lpstr>NAW_gegevens!Afdrukbereik</vt:lpstr>
      <vt:lpstr>Toelichting!Afdrukbereik</vt:lpstr>
      <vt:lpstr>'Volledig pakket thuis'!Afdrukbereik</vt:lpstr>
      <vt:lpstr>Voorblad!Afdrukbereik</vt:lpstr>
      <vt:lpstr>'Zorg via CAK - AK en ZMV'!Afdrukbereik</vt:lpstr>
      <vt:lpstr>'Zorg via CAK - ZZV'!Afdrukbereik</vt:lpstr>
      <vt:lpstr>NAW_gegevens!naw_email_adres</vt:lpstr>
      <vt:lpstr>NAW_gegevens!naw_naam_contactpersoon</vt:lpstr>
      <vt:lpstr>NAW_gegevens!naw_naam_zorgkantoor</vt:lpstr>
      <vt:lpstr>NAW_gegevens!naw_telefoon_nummer</vt:lpstr>
      <vt:lpstr>NAW_gegevens!naw_uzovi_zorgkantoor</vt:lpstr>
      <vt:lpstr>NAW_gegevens!pagina_naw</vt:lpstr>
    </vt:vector>
  </TitlesOfParts>
  <Company>DienstenCentrum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Schaik, G.J.A.M. van</dc:creator>
  <cp:lastModifiedBy>Witteman, B.</cp:lastModifiedBy>
  <cp:lastPrinted>2019-03-14T13:51:50Z</cp:lastPrinted>
  <dcterms:created xsi:type="dcterms:W3CDTF">2006-02-14T11:54:50Z</dcterms:created>
  <dcterms:modified xsi:type="dcterms:W3CDTF">2019-08-20T09:11:09Z</dcterms:modified>
</cp:coreProperties>
</file>